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Users/laura.kong/Desktop/Downloads18/EHW-25/"/>
    </mc:Choice>
  </mc:AlternateContent>
  <xr:revisionPtr revIDLastSave="0" documentId="13_ncr:1_{BD178855-22FF-BC47-9532-BC01ABD94918}" xr6:coauthVersionLast="47" xr6:coauthVersionMax="47" xr10:uidLastSave="{00000000-0000-0000-0000-000000000000}"/>
  <bookViews>
    <workbookView xWindow="4320" yWindow="500" windowWidth="28800" windowHeight="16680" xr2:uid="{00000000-000D-0000-FFFF-FFFF00000000}"/>
  </bookViews>
  <sheets>
    <sheet name="General-PTWC" sheetId="1" r:id="rId1"/>
    <sheet name="TONGA-HARDCOPY-INJECTS" sheetId="4" r:id="rId2"/>
    <sheet name="NEWZEALAND-HARDCOPY-INJECTS" sheetId="5" r:id="rId3"/>
    <sheet name="CHILE-HARDCOPY-INJECTS"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10" roundtripDataChecksum="+vuEJVRuCbBYOKomQ75FFZTwYvTsVwcWm0xgn8BOAK4="/>
    </ext>
  </extLst>
</workbook>
</file>

<file path=xl/calcChain.xml><?xml version="1.0" encoding="utf-8"?>
<calcChain xmlns="http://schemas.openxmlformats.org/spreadsheetml/2006/main">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5" i="1"/>
  <c r="A4" i="1"/>
  <c r="A3" i="1"/>
  <c r="J124" i="1"/>
  <c r="J111" i="1"/>
  <c r="J99" i="1"/>
  <c r="J90" i="1"/>
  <c r="J83" i="1"/>
  <c r="J63" i="1"/>
  <c r="J42" i="1"/>
  <c r="J33" i="1"/>
</calcChain>
</file>

<file path=xl/sharedStrings.xml><?xml version="1.0" encoding="utf-8"?>
<sst xmlns="http://schemas.openxmlformats.org/spreadsheetml/2006/main" count="894" uniqueCount="388">
  <si>
    <t xml:space="preserve">Earthquake - Origin: 09/25/2025 00:00 UTC 
Coordinates: 19.2S 173.6W  Depth:  12km  Magnitude: 8.8
</t>
  </si>
  <si>
    <t>Inject #</t>
  </si>
  <si>
    <t>Time (UTC)</t>
  </si>
  <si>
    <t>Time Since Event [hhmm]</t>
  </si>
  <si>
    <t>Exercise Time Local</t>
  </si>
  <si>
    <t>Product/Inject</t>
  </si>
  <si>
    <t>To</t>
  </si>
  <si>
    <t>From</t>
  </si>
  <si>
    <t>Comments</t>
  </si>
  <si>
    <t>UTC Clock Adjust (local time passed - sec)</t>
  </si>
  <si>
    <t>Run bash time script (jump - sec)</t>
  </si>
  <si>
    <t>0000</t>
  </si>
  <si>
    <t>1400</t>
  </si>
  <si>
    <t>Earthquake Occurs!</t>
  </si>
  <si>
    <t>All</t>
  </si>
  <si>
    <t>Controller</t>
  </si>
  <si>
    <t>0002</t>
  </si>
  <si>
    <t>1402</t>
  </si>
  <si>
    <t>Earthquake alarms trigger from P wave amplitudes off-scale at regional seismic network station</t>
  </si>
  <si>
    <t>0003</t>
  </si>
  <si>
    <t>1403</t>
  </si>
  <si>
    <t>US Geological Survey calculates Preliminary Earthquake Parameters: 19.2° S, 173.6° W, 7.9, depth unknown.</t>
  </si>
  <si>
    <t>0005</t>
  </si>
  <si>
    <t>1405</t>
  </si>
  <si>
    <t>CISN Display shows PTWC Earthquake Information, M8.5</t>
  </si>
  <si>
    <t>0006</t>
  </si>
  <si>
    <t>PTWC Message 1: PTWC Tsunami Threat Message Initial M8.5</t>
  </si>
  <si>
    <t>TWC</t>
  </si>
  <si>
    <t>PTWC</t>
  </si>
  <si>
    <t>to issue at 1406 -all</t>
  </si>
  <si>
    <t>none</t>
  </si>
  <si>
    <t>0008</t>
  </si>
  <si>
    <t>1408</t>
  </si>
  <si>
    <t>The shaking woke me up and my house was shaking for more than 60 seconds.  Some power lines fell down are down.  What has just happened?  Where was the earthquake?  Is there a tsunami?  When will it hit?</t>
  </si>
  <si>
    <t>EMA, TWC</t>
  </si>
  <si>
    <t>Coastal Resident</t>
  </si>
  <si>
    <t>PTWC Message 2: PTWC Tsunami Threat Message Magnitude Update M8.8</t>
  </si>
  <si>
    <t>to issue at 1415 - all - with regional graphical products</t>
  </si>
  <si>
    <t>0023</t>
  </si>
  <si>
    <t>1423</t>
  </si>
  <si>
    <t xml:space="preserve">Many coastal provinces and local governments hear media reports that PTWC is forecasting waves more than 2.3-meters. A school principal calls: What should she do? Her school is on the beach! </t>
  </si>
  <si>
    <t>EMA/TWC</t>
  </si>
  <si>
    <t>0024</t>
  </si>
  <si>
    <t>1424</t>
  </si>
  <si>
    <t>Media</t>
  </si>
  <si>
    <t>PTWC Message 3: PTWC Tsunami Threat Message Regional M8.8</t>
  </si>
  <si>
    <t>to issue at 1425 - all - with basin-wide graphical products</t>
  </si>
  <si>
    <t>0026</t>
  </si>
  <si>
    <t>1426</t>
  </si>
  <si>
    <t>TWC confirms tsunami at gauge: NIUE ISLAND by Tide Tool, measured 14.7 m at 0026 UTC, Wave Period 50 min</t>
  </si>
  <si>
    <t>0029</t>
  </si>
  <si>
    <t>1429</t>
  </si>
  <si>
    <t>President</t>
  </si>
  <si>
    <t>0035</t>
  </si>
  <si>
    <t>1435</t>
  </si>
  <si>
    <t>PTWC Message 4: PTWC Tsunami Threat Message Pacific M8.8</t>
  </si>
  <si>
    <t>SKIP!</t>
  </si>
  <si>
    <t>0037</t>
  </si>
  <si>
    <t>1437</t>
  </si>
  <si>
    <t>TWC confirms tsunami at gauge: NUKUALOFA by Tide Tool, measured 1.4 m at 0037 UTC, Wave Period 48 min</t>
  </si>
  <si>
    <t>0041</t>
  </si>
  <si>
    <t>1441</t>
  </si>
  <si>
    <t>TWC confirms tsunami at gauge: ILIILI UPOLU by Tide Tool, measured 2.3 m at 0040 UTC, Wave Period 53 min</t>
  </si>
  <si>
    <t>TWC confirms tsunami at gauge: SAVAIA UPOLU by Tide Tool, measured 2.3 m at 0040 UTC, Wave Period 35 min</t>
  </si>
  <si>
    <t>TWC confirms tsunami at gauge: SAFATA UPOLU by Tide Tool, measured 2.5 m at 0041 UTC, Wave Period 37 min</t>
  </si>
  <si>
    <t>0043</t>
  </si>
  <si>
    <t>1443</t>
  </si>
  <si>
    <t>TWC confirms tsunami at gauge: LEONE by Tide Tool, measured 2.6 m at 0042 UTC, Wave Period 48 min</t>
  </si>
  <si>
    <t>TWC confirms tsunami at gauge: AMANAVE by Tide Tool, measured 2.6 m at 0042 UTC, Wave Period 42 min</t>
  </si>
  <si>
    <t>TWC confirms tsunami at gauge: FAGAMALO by Tide Tool, measured 2.6 m at 0042 UTC, Wave Period 45 min</t>
  </si>
  <si>
    <t>TWC confirms tsunami at gauge: PAGO PAGO by Tide Tool, measured 1.8 m at 0042 UTC, Wave Period 51 min</t>
  </si>
  <si>
    <t>0044</t>
  </si>
  <si>
    <t>1444</t>
  </si>
  <si>
    <t>TWC confirms tsunami at gauge: AUNUU ISLAND by Tide Tool, measured 2.9 m at 0044 UTC, Wave Period 42 min</t>
  </si>
  <si>
    <t>0046</t>
  </si>
  <si>
    <t>1446</t>
  </si>
  <si>
    <t>Navy admiral calls to request: 1) Earthquake and Tsunami report, 2) Tsunami travel time plot and coastal arrival times, 3) When will waves hit coasts and how big will they be,  4) Will it arrive at high tide or low tide?</t>
  </si>
  <si>
    <t>Navy</t>
  </si>
  <si>
    <t>1448</t>
  </si>
  <si>
    <t>Public phone calls begin to saturate the telephone lines.   They report that some people are evacuating.  One old person who lives alone by the beach and cannot walk asks:  Are we going to be hit?  When?    What should I do?</t>
  </si>
  <si>
    <t>Member of Public</t>
  </si>
  <si>
    <t>0049</t>
  </si>
  <si>
    <t>1449</t>
  </si>
  <si>
    <t>TWC confirms tsunami at gauge: OFU ISLAND by Tide Tool, measured 2.1 m at 0049 UTC, Wave Period 43 min</t>
  </si>
  <si>
    <t>TWC confirms tsunami at gauge: TAU ISLAND by Tide Tool, measured 2.7 m at 0049 UTC, Wave Period 47 min</t>
  </si>
  <si>
    <t>TWC confirms tsunami at gauge: OLESEGA ISLAND by Tide Tool, measured 2.4 m at 0049 UTC, Wave Period 34 min</t>
  </si>
  <si>
    <t>0105</t>
  </si>
  <si>
    <t>1505</t>
  </si>
  <si>
    <t>TWC confirms tsunami at gauge: WALLIS ISLAND by Tide Tool, measured 1.0 m at 0105 UTC, Wave Period 52 min</t>
  </si>
  <si>
    <t>0107</t>
  </si>
  <si>
    <t>1507</t>
  </si>
  <si>
    <t>TWC confirms tsunami at gauge: SWAINS ISLAND by Tide Tool, measured 0.6 m at 0107 UTC, Wave Period 40 min</t>
  </si>
  <si>
    <t>1513</t>
  </si>
  <si>
    <t>0117</t>
  </si>
  <si>
    <t>1517</t>
  </si>
  <si>
    <t>TWC reports tsunami at local guage by Tide Tool at 0115</t>
  </si>
  <si>
    <t>0120</t>
  </si>
  <si>
    <t>1520</t>
  </si>
  <si>
    <t>TWC reports tsunami at local guage by Tide Tool at 0118</t>
  </si>
  <si>
    <t>0121</t>
  </si>
  <si>
    <t>1521</t>
  </si>
  <si>
    <t>TWC confirms tsunami at gauge: RAOUL ISLAND by Tide Tool, measured 0.7 m at 0121 UTC, Wave Period 50 min</t>
  </si>
  <si>
    <t>0122</t>
  </si>
  <si>
    <t>1522</t>
  </si>
  <si>
    <t>TWC reports tsunami at local guage by Tide Tool at 0120</t>
  </si>
  <si>
    <t>TWC confirms tsunami at gauge: FUTUNA ISLAND by Tide Tool, measured 1.3 m at 0121 UTC, Wave Period 36 min</t>
  </si>
  <si>
    <t>0125</t>
  </si>
  <si>
    <t>1525</t>
  </si>
  <si>
    <t>TWC confirms tsunami at gauge: NUKUNONU ISLAND by Tide Tool, measured 0.3 m at 0124 UTC, Wave Period 46 min</t>
  </si>
  <si>
    <t>0127</t>
  </si>
  <si>
    <t>1527</t>
  </si>
  <si>
    <t>TWC confirms tsunami at gauge: PUKAPUKA ISLAND by Tide Tool, measured 0.3 m at 0127 UTC, Wave Period 39 min</t>
  </si>
  <si>
    <t>1533</t>
  </si>
  <si>
    <t>Hotels in the area are calling asking for guidance.  Do they need to evacuate and where do they go? Where should they evacuate guests to?  When will the waves stop?</t>
  </si>
  <si>
    <t>0135</t>
  </si>
  <si>
    <t>PTWC Message 5: PTWC Tsunami Threat Message M8.8</t>
  </si>
  <si>
    <t>to issue at 1445 - to all</t>
  </si>
  <si>
    <t>time jump 1h10min|20min (reach real time -&gt; 2700)</t>
  </si>
  <si>
    <t>1536</t>
  </si>
  <si>
    <t>0143</t>
  </si>
  <si>
    <t>1543</t>
  </si>
  <si>
    <t>TWC confirms tsunami at gauge: SUVA by Tide Tool, measured 1.8 m at 0142 UTC, Wave Period 42 min</t>
  </si>
  <si>
    <t>0144</t>
  </si>
  <si>
    <t>1544</t>
  </si>
  <si>
    <t>TWC confirms tsunami at gauge: RAROTONGA by Tide Tool, measured 1.3 m at 0144 UTC, Wave Period 39 min</t>
  </si>
  <si>
    <t>0205</t>
  </si>
  <si>
    <t>1605</t>
  </si>
  <si>
    <t>TWC confirms tsunami at gauge: FUNAFUTI ISLAND by Tide Tool, measured 0.3 m at 0205 UTC, Wave Period 48 min</t>
  </si>
  <si>
    <t xml:space="preserve"> Port Authority calls to ask about tsunami threat. The container ships in port (containing copper ore) would like to know if should send them out to deep ocean, it would take 45 minutes to get them out to ~200 fathoms. authorities . When is the wave due?</t>
  </si>
  <si>
    <t>TONGA: Port Authority</t>
  </si>
  <si>
    <t>0214</t>
  </si>
  <si>
    <t>1614</t>
  </si>
  <si>
    <t>TWC confirms tsunami at gauge: KANTON ISLAND by Tide Tool, measured 0.2 m at 0214 UTC, Wave Period 52 min</t>
  </si>
  <si>
    <t>0221</t>
  </si>
  <si>
    <t>1621</t>
  </si>
  <si>
    <t>TWC confirms tsunami at gauge: LOTTIN POINT by Tide Tool, measured 0.6 m at 0221 UTC, Wave Period 48 min</t>
  </si>
  <si>
    <t>0223</t>
  </si>
  <si>
    <t>1623</t>
  </si>
  <si>
    <t>TWC confirms tsunami at gauge: EAST CAPE by Tide Tool, measured 0.7 m at 0222 UTC, Wave Period 37 min</t>
  </si>
  <si>
    <t>0229</t>
  </si>
  <si>
    <t>1629</t>
  </si>
  <si>
    <t>TWC confirms tsunami at gauge: PENRYN ISLAND by Tide Tool, measured 1.2 m at 0229 UTC, Wave Period 34 min</t>
  </si>
  <si>
    <t>0234</t>
  </si>
  <si>
    <t>1634</t>
  </si>
  <si>
    <t>TWC confirms tsunami at gauge: GISBORNE by Tide Tool, measured 0.5 m at 0234 UTC, Wave Period 40 min</t>
  </si>
  <si>
    <t>0235</t>
  </si>
  <si>
    <t>PTWC Message 6: PTWC Tsunami Threat Message M8.8</t>
  </si>
  <si>
    <t>to issue at 1455 - to all</t>
  </si>
  <si>
    <t>time jump 1h|10min (reach real time -&gt;6300)</t>
  </si>
  <si>
    <t>0239</t>
  </si>
  <si>
    <t>1639</t>
  </si>
  <si>
    <t>TWC confirms tsunami at gauge: HOWLAND ISLAND by Tide Tool, measured 0.4 m at 0239 UTC, Wave Period 51 min</t>
  </si>
  <si>
    <t>0255</t>
  </si>
  <si>
    <t>1655</t>
  </si>
  <si>
    <t>TWC confirms tsunami at gauge: FLINT ISLAND by Tide Tool, measured 0.9 m at 0254 UTC, Wave Period 37 min</t>
  </si>
  <si>
    <t>0302</t>
  </si>
  <si>
    <t>1702</t>
  </si>
  <si>
    <t>TWC confirms tsunami at gauge: ANATOM ISLAND by Tide Tool, measured 0.7 m at 0301 UTC, Wave Period 44 min</t>
  </si>
  <si>
    <t>0304</t>
  </si>
  <si>
    <t>1704</t>
  </si>
  <si>
    <t>TWC confirms tsunami at gauge: TUBUAI by Tide Tool, measured 3.1 m at 0303 UTC, Wave Period 34 min</t>
  </si>
  <si>
    <t>TWC confirms tsunami at gauge: JARVIS ISLAND by Tide Tool, measured 0.8 m at 0304 UTC, Wave Period 42 min</t>
  </si>
  <si>
    <t>0308</t>
  </si>
  <si>
    <t>1708</t>
  </si>
  <si>
    <t>TWC confirms tsunami at gauge: PAPEETE by Tide Tool, measured 2.5 m at 0307 UTC, Wave Period 34 min</t>
  </si>
  <si>
    <t>0313</t>
  </si>
  <si>
    <t>1713</t>
  </si>
  <si>
    <t>TWC confirms tsunami at gauge: MALDEN ISLAND by Tide Tool, measured 0.3 m at 0312 UTC, Wave Period 42 min</t>
  </si>
  <si>
    <t>0334</t>
  </si>
  <si>
    <t>1734</t>
  </si>
  <si>
    <t>TWC confirms tsunami at gauge: ESPERITU SANTO by Tide Tool, measured 0.8 m at 0333 UTC, Wave Period 36 min</t>
  </si>
  <si>
    <t>0335</t>
  </si>
  <si>
    <t>1735</t>
  </si>
  <si>
    <t>PTWC Message 7: PTWC Tsunami Threat Message M8.8</t>
  </si>
  <si>
    <t>TWC confirms tsunami at gauge: PALMYRA ISLAND by Tide Tool, measured 0.4 m at 0335 UTC, Wave Period 43 min</t>
  </si>
  <si>
    <t>0346</t>
  </si>
  <si>
    <t>1746</t>
  </si>
  <si>
    <t>TWC confirms tsunami at gauge: RAPA ITI by Tide Tool, measured 1.8 m at 0346 UTC, Wave Period 41 min</t>
  </si>
  <si>
    <t>0348</t>
  </si>
  <si>
    <t>1748</t>
  </si>
  <si>
    <t>TWC confirms tsunami at gauge: NOUMEA by Tide Tool, measured 0.3 m at 0348 UTC, Wave Period 50 min</t>
  </si>
  <si>
    <t>0352</t>
  </si>
  <si>
    <t>1752</t>
  </si>
  <si>
    <t>TWC confirms tsunami at gauge: SANTA CRUZ ISLAND by Tide Tool, measured 0.8 m at 0351 UTC, Wave Period 44 min</t>
  </si>
  <si>
    <t>0400</t>
  </si>
  <si>
    <t>1800</t>
  </si>
  <si>
    <t>TWC confirms tsunami at gauge: NAURU by Tide Tool, measured 0.4 m at 0359 UTC, Wave Period 51 min</t>
  </si>
  <si>
    <t>0435</t>
  </si>
  <si>
    <t>1835</t>
  </si>
  <si>
    <t>PTWC Message 8: PTWC Tsunami Threat Message M8.8</t>
  </si>
  <si>
    <t>0444</t>
  </si>
  <si>
    <t>1844</t>
  </si>
  <si>
    <t>TWC confirms tsunami at gauge: AUKI by Tide Tool, measured 0.5 m at 0444 UTC, Wave Period 48 min</t>
  </si>
  <si>
    <t>0445</t>
  </si>
  <si>
    <t>1845</t>
  </si>
  <si>
    <t>TWC confirms tsunami at gauge: JOHNSTON ISLAND by Tide Tool, measured 0.3 m at 0445 UTC, Wave Period 39 min</t>
  </si>
  <si>
    <t>0525</t>
  </si>
  <si>
    <t>1925</t>
  </si>
  <si>
    <t>TWC confirms tsunami at gauge: KIETA by Tide Tool, measured 0.3 m at 0525 UTC, Wave Period 40 min</t>
  </si>
  <si>
    <t>0532</t>
  </si>
  <si>
    <t>1932</t>
  </si>
  <si>
    <t>TWC confirms tsunami at gauge: MILOLII by Tide Tool, measured 0.5 m at 0532 UTC, Wave Period 48 min</t>
  </si>
  <si>
    <t>0534</t>
  </si>
  <si>
    <t>1934</t>
  </si>
  <si>
    <t>TWC confirms tsunami at gauge: KEAHOU by Tide Tool, measured 0.5 m at 0534 UTC, Wave Period 35 min</t>
  </si>
  <si>
    <t>0535</t>
  </si>
  <si>
    <t>PTWC Message 9: PTWC Tsunami Threat Message M8.8</t>
  </si>
  <si>
    <t>to issue at 1505 - to all</t>
  </si>
  <si>
    <t>time jump 3h|10min (reach real time -&gt;9900)</t>
  </si>
  <si>
    <t>0536</t>
  </si>
  <si>
    <t>1936</t>
  </si>
  <si>
    <t>TWC confirms tsunami at gauge: POHNPEI ISLAND by Tide Tool, measured 0.2 m at 0535 UTC, Wave Period 51 min</t>
  </si>
  <si>
    <t>0543</t>
  </si>
  <si>
    <t>1943</t>
  </si>
  <si>
    <t>TWC confirms tsunami at gauge: BARBERS PT by Tide Tool, measured 0.5 m at 0543 UTC, Wave Period 37 min</t>
  </si>
  <si>
    <t>TWC confirms tsunami at gauge: KEKAHA by Tide Tool, measured 0.5 m at 0543 UTC, Wave Period 40 min</t>
  </si>
  <si>
    <t>0544</t>
  </si>
  <si>
    <t>1944</t>
  </si>
  <si>
    <t>TWC confirms tsunami at gauge: NAWILIWILI by Tide Tool, measured 0.4 m at 0544 UTC, Wave Period 46 min</t>
  </si>
  <si>
    <t>0545</t>
  </si>
  <si>
    <t>1945</t>
  </si>
  <si>
    <t>TWC confirms tsunami at gauge: AMUN by Tide Tool, measured 0.1 m at 0545 UTC, Wave Period 41 min</t>
  </si>
  <si>
    <t>0547</t>
  </si>
  <si>
    <t>1947</t>
  </si>
  <si>
    <t>TWC confirms tsunami at gauge: NIHOA by Tide Tool, measured 0.2 m at 0547 UTC, Wave Period 40 min</t>
  </si>
  <si>
    <t>TWC confirms tsunami at gauge: HANA by Tide Tool, measured 0.2 m at 0547 UTC, Wave Period 40 min</t>
  </si>
  <si>
    <t>0549</t>
  </si>
  <si>
    <t>1949</t>
  </si>
  <si>
    <t>TWC confirms tsunami at gauge: FRENCH FRIGATE by Tide Tool, measured 0.2 m at 0548 UTC, Wave Period 45 min</t>
  </si>
  <si>
    <t>0551</t>
  </si>
  <si>
    <t>1951</t>
  </si>
  <si>
    <t>TWC confirms tsunami at gauge: KIHEI by Tide Tool, measured 0.5 m at 0550 UTC, Wave Period 35 min</t>
  </si>
  <si>
    <t>0555</t>
  </si>
  <si>
    <t>1955</t>
  </si>
  <si>
    <t>TWC confirms tsunami at gauge: KALAUPAPA by Tide Tool, measured 0.3 m at 0555 UTC, Wave Period 52 min</t>
  </si>
  <si>
    <t>0556</t>
  </si>
  <si>
    <t>1956</t>
  </si>
  <si>
    <t>TWC confirms tsunami at gauge: LAHAINA by Tide Tool, measured 0.3 m at 0556 UTC, Wave Period 42 min</t>
  </si>
  <si>
    <t>0611</t>
  </si>
  <si>
    <t>2011</t>
  </si>
  <si>
    <t>TWC confirms tsunami at gauge: BRISBANE by Tide Tool, measured 0.3 m at 0611 UTC, Wave Period 52 min</t>
  </si>
  <si>
    <t>0615</t>
  </si>
  <si>
    <t>2015</t>
  </si>
  <si>
    <t>TWC confirms tsunami at gauge: MIDWAY ISLAND by Tide Tool, measured 0.3 m at 0614 UTC, Wave Period 40 min</t>
  </si>
  <si>
    <t>0635</t>
  </si>
  <si>
    <t>2035</t>
  </si>
  <si>
    <t>PTWC Message 10: PTWC Tsunami Threat Message M8.8</t>
  </si>
  <si>
    <t>0722</t>
  </si>
  <si>
    <t>2122</t>
  </si>
  <si>
    <t>TWC confirms tsunami at gauge: MAGICIENNE BAY by Tide Tool, measured 0.1 m at 0721 UTC, Wave Period 36 min</t>
  </si>
  <si>
    <t>TWC confirms tsunami at gauge: OBYAN by Tide Tool, measured 0.1 m at 0721 UTC, Wave Period 51 min</t>
  </si>
  <si>
    <t>0725</t>
  </si>
  <si>
    <t>2125</t>
  </si>
  <si>
    <t>TWC confirms tsunami at gauge: INARAJAN by Tide Tool, measured 0.1 m at 0724 UTC, Wave Period 45 min</t>
  </si>
  <si>
    <t>TWC confirms tsunami at gauge: PATI POINT by Tide Tool, measured 0.1 m at 0725 UTC, Wave Period 34 min</t>
  </si>
  <si>
    <t>0729</t>
  </si>
  <si>
    <t>2129</t>
  </si>
  <si>
    <t>TWC confirms tsunami at gauge: ANATAHAN by Tide Tool, measured 0.1 m at 0729 UTC, Wave Period 53 min</t>
  </si>
  <si>
    <t>0735</t>
  </si>
  <si>
    <t>PTWC Message 11: PTWC Tsunami Threat Message M8.8</t>
  </si>
  <si>
    <t>to issue at 1515 - to all</t>
  </si>
  <si>
    <t>time jump 2h|10min (reach real time -&gt;20700)</t>
  </si>
  <si>
    <t>0810</t>
  </si>
  <si>
    <t>2210</t>
  </si>
  <si>
    <t>TWC confirms tsunami at gauge: YAP ISLAND by Tide Tool, measured 0.2 m at 0810 UTC, Wave Period 50 min</t>
  </si>
  <si>
    <t>0835</t>
  </si>
  <si>
    <t>PTWC Message 12: PTWC Tsunami Threat Message M8.8</t>
  </si>
  <si>
    <t>2235</t>
  </si>
  <si>
    <t>TWC confirms tsunami at gauge: CHICHI JIMA by Tide Tool, measured 0.3 m at 0834 UTC, Wave Period 41 min</t>
  </si>
  <si>
    <t>0843</t>
  </si>
  <si>
    <t>2243</t>
  </si>
  <si>
    <t>TWC confirms tsunami at gauge: MALAKAL by Tide Tool, measured 0.1 m at 0843 UTC, Wave Period 37 min</t>
  </si>
  <si>
    <t>0855</t>
  </si>
  <si>
    <t>2255</t>
  </si>
  <si>
    <t>TWC confirms tsunami at gauge: MANOKWARI by Tide Tool, measured 0.1 m at 0855 UTC, Wave Period 50 min</t>
  </si>
  <si>
    <t>0914</t>
  </si>
  <si>
    <t>2314</t>
  </si>
  <si>
    <t>TWC confirms tsunami at gauge: HACHIJO JIMA by Tide Tool, measured 0.2 m at 0913 UTC, Wave Period 49 min</t>
  </si>
  <si>
    <t>0935</t>
  </si>
  <si>
    <t>PTWC Message 13: PTWC Tsunami Threat Message M8.8</t>
  </si>
  <si>
    <t>to issue at 1525 - to all</t>
  </si>
  <si>
    <t>time jump 2h|10min (reach real time -&gt;27900)</t>
  </si>
  <si>
    <t>0942</t>
  </si>
  <si>
    <t>2342</t>
  </si>
  <si>
    <t>TWC confirms tsunami at gauge: SHEMYA by Tide Tool, measured 0.1 m at 0941 UTC, Wave Period 39 min</t>
  </si>
  <si>
    <t>0947</t>
  </si>
  <si>
    <t>2347</t>
  </si>
  <si>
    <t>TWC confirms tsunami at gauge: ATTU by Tide Tool, measured 0.1 m at 0946 UTC, Wave Period 52 min</t>
  </si>
  <si>
    <t>0956</t>
  </si>
  <si>
    <t>2356</t>
  </si>
  <si>
    <t>TWC confirms tsunami at gauge: SOCORRO by Tide Tool, measured 0.4 m at 0955 UTC, Wave Period 51 min</t>
  </si>
  <si>
    <t>0958</t>
  </si>
  <si>
    <t>2358</t>
  </si>
  <si>
    <t>TWC confirms tsunami at gauge: DAVAO by Tide Tool, measured 0.1 m at 0958 UTC, Wave Period 46 min</t>
  </si>
  <si>
    <t>1013</t>
  </si>
  <si>
    <t>0013</t>
  </si>
  <si>
    <t>TWC confirms tsunami at gauge: PUNTA ABREOJOS by Tide Tool, measured 0.8 m at 1013 UTC, Wave Period 52 min</t>
  </si>
  <si>
    <t>1035</t>
  </si>
  <si>
    <t>PTWC Message 14: PTWC Tsunami Threat Message M8.8</t>
  </si>
  <si>
    <t>1109</t>
  </si>
  <si>
    <t>0109</t>
  </si>
  <si>
    <t>TWC confirms tsunami at gauge: TOFINO by Tide Tool, measured 0.4 m at 1109 UTC, Wave Period 42 min</t>
  </si>
  <si>
    <t>1135</t>
  </si>
  <si>
    <t>PTWC Message 15: PTWC Tsunami Threat Message M8.8</t>
  </si>
  <si>
    <t>1235</t>
  </si>
  <si>
    <t>PTWC Message 16: PTWC Tsunami Threat Message M8.8</t>
  </si>
  <si>
    <t>to issue at 1535 - to all</t>
  </si>
  <si>
    <t>time jump 3h|10min (reach real time -&gt;35100)</t>
  </si>
  <si>
    <t>1251</t>
  </si>
  <si>
    <t>0251</t>
  </si>
  <si>
    <t>TWC confirms tsunami at gauge: ISLA DEL COCO by Tide Tool, measured 0.4 m at 1250 UTC, Wave Period 37 min</t>
  </si>
  <si>
    <t>1256</t>
  </si>
  <si>
    <t>0256</t>
  </si>
  <si>
    <t>TWC confirms tsunami at gauge: ACAJUTLA by Tide Tool, measured 0.4 m at 1256 UTC, Wave Period 43 min</t>
  </si>
  <si>
    <t>1316</t>
  </si>
  <si>
    <t>0316</t>
  </si>
  <si>
    <t>TWC confirms tsunami at gauge: CABO SAN ELENA by Tide Tool, measured 0.3 m at 1315 UTC, Wave Period 49 min</t>
  </si>
  <si>
    <t>1317</t>
  </si>
  <si>
    <t>0317</t>
  </si>
  <si>
    <t>TWC confirms tsunami at gauge: LA LIBERTAD by Tide Tool, measured 0.6 m at 1316 UTC, Wave Period 52 min</t>
  </si>
  <si>
    <t>1319</t>
  </si>
  <si>
    <t>0319</t>
  </si>
  <si>
    <t>TWC confirms tsunami at gauge: CORINTO by Tide Tool, measured 0.3 m at 1319 UTC, Wave Period 42 min</t>
  </si>
  <si>
    <t>1329</t>
  </si>
  <si>
    <t>0329</t>
  </si>
  <si>
    <t>TWC confirms tsunami at gauge: PUERTO SANDINO by Tide Tool, measured 0.3 m at 1328 UTC, Wave Period 53 min</t>
  </si>
  <si>
    <t>1330</t>
  </si>
  <si>
    <t>0330</t>
  </si>
  <si>
    <t>TWC confirms tsunami at gauge: SAN JUAN DL SUR by Tide Tool, measured 0.3 m at 1329 UTC, Wave Period 36 min</t>
  </si>
  <si>
    <t>1331</t>
  </si>
  <si>
    <t>0331</t>
  </si>
  <si>
    <t>TWC confirms tsunami at gauge: PUERTO QUEPOS by Tide Tool, measured 0.4 m at 1330 UTC, Wave Period 35 min</t>
  </si>
  <si>
    <t>1335</t>
  </si>
  <si>
    <t>PTWC Message 17: PTWC Tsunami Threat Message M8.8</t>
  </si>
  <si>
    <t>1431</t>
  </si>
  <si>
    <t>0431</t>
  </si>
  <si>
    <t>TWC confirms tsunami at gauge: PUERTO PINA by Tide Tool, measured 0.6 m at 1431 UTC, Wave Period 44 min</t>
  </si>
  <si>
    <t>TWC confirms tsunami at gauge: BAHIA SOLANO by Tide Tool, measured 0.6 m at 1431 UTC, Wave Period 46 min</t>
  </si>
  <si>
    <t>PTWC Message 18: PTWC Tsunami Threat Message M8.8</t>
  </si>
  <si>
    <t>to issue at 1545 - to all</t>
  </si>
  <si>
    <t>time jump 2h|10min (reach real time -&gt;45900)</t>
  </si>
  <si>
    <t>1445</t>
  </si>
  <si>
    <t>TWC confirms tsunami at gauge: BUENAVENTURA by Tide Tool, measured 0.5 m at 1445 UTC, Wave Period 47 min</t>
  </si>
  <si>
    <t>1535</t>
  </si>
  <si>
    <t>PTWC Message 19: PTWC Tsunami Threat Message M8.8</t>
  </si>
  <si>
    <t>1635</t>
  </si>
  <si>
    <t>PTWC Message 20: PTWC Tsunami Threat Message M8.8</t>
  </si>
  <si>
    <t>PTWC Message 21: PTWC Tsunami Threat Message M8.8</t>
  </si>
  <si>
    <t>PTWC Message 22: PTWC Tsunami Threat Message M8.8</t>
  </si>
  <si>
    <t>1935</t>
  </si>
  <si>
    <t>PTWC Message 23: PTWC Tsunami Threat Message M8.8</t>
  </si>
  <si>
    <t>PTWC Message 24: PTWC Tsunami Threat Message M8.8</t>
  </si>
  <si>
    <t>2135</t>
  </si>
  <si>
    <t>PTWC Message 25: PTWC Tsunami Threat Message M8.8</t>
  </si>
  <si>
    <t>PTWC Message 26: PTWC Tsunami Threat Message M8.8</t>
  </si>
  <si>
    <t>2335</t>
  </si>
  <si>
    <t>PTWC Message 27: PTWC Tsunami Threat Message M8.8</t>
  </si>
  <si>
    <t>PTWC Message 28: PTWC Tsunami Threat Message M8.8</t>
  </si>
  <si>
    <t>PTWC Message 29: PTWC Tsunami Threat Message M8.8</t>
  </si>
  <si>
    <t>PTWC Message 30: PTWC Tsunami Threat Message Final M8.8</t>
  </si>
  <si>
    <t>to issue at 1555 - to all</t>
  </si>
  <si>
    <t>time jump 8h|10min (reach real time -&gt;53100)</t>
  </si>
  <si>
    <t>END OF EXERCISE
THANK YOU FOR PARTICIPATING</t>
  </si>
  <si>
    <t>Exercise Controller</t>
  </si>
  <si>
    <t>Prime Minister</t>
  </si>
  <si>
    <t>Local Government/Education</t>
  </si>
  <si>
    <t>Tonga Broadcasting Corporation live video of start of surf contest at North Coast beach  It looks like a great day and waves look to be 3 m high.   Surf's up.  There are surfers heading into the water, and crowds are gathering</t>
  </si>
  <si>
    <t>Prime Minister calls and wants an update immediately as to what going on and what actions are being undertaken.  What is expected for our country and when?  Do we need to call a Tsunami Warning?</t>
  </si>
  <si>
    <t>Mataagi Tonga newspaper calls requesting an interview.  Are you going to order an evacuation - and what time?   How will we find out - how are you going to alert the public?</t>
  </si>
  <si>
    <t>Tourism</t>
  </si>
  <si>
    <t>Port Authority calls to ask about tsunami threat. The container ships in port (containing copper ore) would like to know if should send them out to deep ocean, it would take 45 minutes to get them out to ~200 fathoms. authorities . When is the wave due?</t>
  </si>
  <si>
    <t>My friend in Tonga called and said shaking woke them up and the house was shaking for more than 60 seconds.  Some power lines fell down are down.  What has just happened?  Where was the earthquake?  Is there a tsunami?  When will it hit?</t>
  </si>
  <si>
    <t>TVNZ broadcasts live video of start of surf contest at North Coast beach  It looks like a great day and waves look to be 3 m high.   Surf's up.  There are surfers heading into the water, and crowds are gathering</t>
  </si>
  <si>
    <t>New Zealand Prime Minister calls and wants an update immediately as to what going on and what actions are being undertaken.  What is expected for our country and when?  Do we need to call a Tsunami Warning?</t>
  </si>
  <si>
    <t>New Zealand television station TVNZ calls requesting immediate live TV and phone interviews.  Can you do a TV interview?   Are you going to order an evacuation - and what time?   How will we find out - how are you going to alert the public?</t>
  </si>
  <si>
    <t>Municipal government/Tourism</t>
  </si>
  <si>
    <t>New Zealand: Port Authority</t>
  </si>
  <si>
    <t xml:space="preserve">The President calls and wants an update immediately as to what going on and what actions are being undertaken.  What is expected for our country and when? </t>
  </si>
  <si>
    <t xml:space="preserve">My father who is visiting Tonga for the very first time, just called from Nukualofa.  He said shaking woke him up and the movement was for more than 60 seconds.  Some furniture fell down.  He is scared. What has just happened?  Where was the earthquake?  Is there a tsunami?  When will it hit?
</t>
  </si>
  <si>
    <t>Coastal Resident/Public</t>
  </si>
  <si>
    <t xml:space="preserve">Many coastal provinces and local governments hear media reports that PTWC is forecasting waves between 1-3meters in Chile. A school principal calls: At what time the wave is expected to arrive to Chile? What should she do as her school is on the beach! </t>
  </si>
  <si>
    <t>FEDEVELA wants to know what will happen with the Sailing contest in the South Pacific and if the Chilean delegation would be safe. Waves look to be 3 m high.</t>
  </si>
  <si>
    <t>Other agencies/stakeholders</t>
  </si>
  <si>
    <t>Public phone calls begin to saturate the telephone lines.  One old person who lives alone by the beach and cannot walk asks:  Are we going to be hit?  When?  What should I do?</t>
  </si>
  <si>
    <t>Tv Noticias y EL PAIS call requesting immediate live TV and phone interviews.  Can you do a TV interview?   Are you going to order an evacuation - and what time?   How will we find out - how are you going to alert the public?</t>
  </si>
  <si>
    <t>Hotels area are calling asking for guidance.  Do they need to evacuate and where do they go? Where should they evacuate guests to?  When will the waves arrive?</t>
  </si>
  <si>
    <t>Port Authority</t>
  </si>
  <si>
    <t>President calls and wants an quick report of impacts and following actions.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</si>
</sst>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scheme val="minor"/>
    </font>
    <font>
      <b/>
      <sz val="18"/>
      <color rgb="FFFF0000"/>
      <name val="Arial"/>
      <family val="2"/>
    </font>
    <font>
      <sz val="18"/>
      <color theme="1"/>
      <name val="Arial"/>
      <family val="2"/>
    </font>
    <font>
      <sz val="10"/>
      <color theme="1"/>
      <name val="Arial"/>
      <family val="2"/>
    </font>
    <font>
      <sz val="18"/>
      <color rgb="FFFF0000"/>
      <name val="Arial"/>
      <family val="2"/>
    </font>
    <font>
      <strike/>
      <sz val="18"/>
      <color theme="1"/>
      <name val="Arial"/>
      <family val="2"/>
    </font>
    <font>
      <b/>
      <sz val="14"/>
      <color rgb="FFFF0000"/>
      <name val="Arial"/>
      <family val="2"/>
    </font>
    <font>
      <sz val="18"/>
      <color rgb="FF000000"/>
      <name val="Arial (Body)"/>
    </font>
    <font>
      <sz val="16"/>
      <color theme="1"/>
      <name val="Arial"/>
      <family val="2"/>
      <scheme val="minor"/>
    </font>
    <font>
      <sz val="16"/>
      <color theme="1"/>
      <name val="Arial"/>
      <family val="2"/>
    </font>
    <font>
      <sz val="16"/>
      <color theme="1"/>
      <name val="Arial (Body)"/>
    </font>
    <font>
      <sz val="16"/>
      <color rgb="FF000000"/>
      <name val="Arial (Body)"/>
    </font>
  </fonts>
  <fills count="4">
    <fill>
      <patternFill patternType="none"/>
    </fill>
    <fill>
      <patternFill patternType="gray125"/>
    </fill>
    <fill>
      <patternFill patternType="solid">
        <fgColor rgb="FFFFFF00"/>
        <bgColor rgb="FFFFFF00"/>
      </patternFill>
    </fill>
    <fill>
      <patternFill patternType="solid">
        <fgColor rgb="FFBFFFBF"/>
        <bgColor rgb="FFBFFFBF"/>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29">
    <xf numFmtId="0" fontId="0" fillId="0" borderId="0" xfId="0"/>
    <xf numFmtId="0" fontId="1" fillId="0" borderId="0" xfId="0" applyFont="1" applyAlignment="1">
      <alignment wrapText="1"/>
    </xf>
    <xf numFmtId="0" fontId="2" fillId="0" borderId="1" xfId="0" applyFont="1" applyBorder="1" applyAlignment="1">
      <alignment wrapText="1"/>
    </xf>
    <xf numFmtId="0" fontId="2" fillId="0" borderId="2" xfId="0" applyFont="1" applyBorder="1" applyAlignment="1">
      <alignment wrapText="1"/>
    </xf>
    <xf numFmtId="0" fontId="2" fillId="0" borderId="3" xfId="0" applyFont="1" applyBorder="1" applyAlignment="1">
      <alignment wrapText="1"/>
    </xf>
    <xf numFmtId="0" fontId="3" fillId="0" borderId="3" xfId="0" applyFont="1" applyBorder="1"/>
    <xf numFmtId="0" fontId="3" fillId="0" borderId="1" xfId="0" applyFont="1" applyBorder="1"/>
    <xf numFmtId="0" fontId="2" fillId="3" borderId="1" xfId="0" applyFont="1" applyFill="1" applyBorder="1" applyAlignment="1">
      <alignment wrapText="1"/>
    </xf>
    <xf numFmtId="0" fontId="2" fillId="3" borderId="4" xfId="0" applyFont="1" applyFill="1" applyBorder="1" applyAlignment="1">
      <alignment wrapText="1"/>
    </xf>
    <xf numFmtId="0" fontId="4" fillId="3" borderId="1" xfId="0" applyFont="1" applyFill="1" applyBorder="1" applyAlignment="1">
      <alignment wrapText="1"/>
    </xf>
    <xf numFmtId="0" fontId="5" fillId="3" borderId="1" xfId="0" applyFont="1" applyFill="1" applyBorder="1" applyAlignment="1">
      <alignment wrapText="1"/>
    </xf>
    <xf numFmtId="0" fontId="5" fillId="3" borderId="4" xfId="0" applyFont="1" applyFill="1" applyBorder="1" applyAlignment="1">
      <alignment wrapText="1"/>
    </xf>
    <xf numFmtId="0" fontId="6" fillId="0" borderId="1" xfId="0" applyFont="1" applyBorder="1" applyAlignment="1">
      <alignment wrapText="1"/>
    </xf>
    <xf numFmtId="0" fontId="7" fillId="0" borderId="0" xfId="0" applyFont="1"/>
    <xf numFmtId="0" fontId="8" fillId="0" borderId="1" xfId="0" applyFont="1" applyBorder="1" applyAlignment="1">
      <alignment wrapText="1"/>
    </xf>
    <xf numFmtId="0" fontId="8" fillId="2" borderId="1" xfId="0" applyFont="1" applyFill="1" applyBorder="1" applyAlignment="1">
      <alignment wrapText="1"/>
    </xf>
    <xf numFmtId="0" fontId="8" fillId="0" borderId="1" xfId="0" applyFont="1" applyBorder="1" applyAlignment="1">
      <alignment horizontal="right" wrapText="1"/>
    </xf>
    <xf numFmtId="0" fontId="7" fillId="0" borderId="0" xfId="0" applyFont="1" applyAlignment="1">
      <alignment horizontal="right"/>
    </xf>
    <xf numFmtId="0" fontId="8" fillId="0" borderId="1" xfId="0" applyFont="1" applyBorder="1" applyAlignment="1">
      <alignment horizontal="right" wrapText="1" indent="1"/>
    </xf>
    <xf numFmtId="0" fontId="7" fillId="0" borderId="0" xfId="0" applyFont="1" applyAlignment="1">
      <alignment horizontal="right" indent="1"/>
    </xf>
    <xf numFmtId="0" fontId="0" fillId="0" borderId="0" xfId="0" applyAlignment="1">
      <alignment horizontal="right"/>
    </xf>
    <xf numFmtId="0" fontId="9" fillId="0" borderId="1" xfId="0" applyFont="1" applyBorder="1" applyAlignment="1">
      <alignment wrapText="1"/>
    </xf>
    <xf numFmtId="0" fontId="9" fillId="0" borderId="1" xfId="0" applyFont="1" applyBorder="1" applyAlignment="1">
      <alignment horizontal="right" wrapText="1"/>
    </xf>
    <xf numFmtId="0" fontId="9" fillId="2" borderId="1" xfId="0" applyFont="1" applyFill="1" applyBorder="1" applyAlignment="1">
      <alignment wrapText="1"/>
    </xf>
    <xf numFmtId="0" fontId="10" fillId="0" borderId="1" xfId="0" applyFont="1" applyBorder="1" applyAlignment="1">
      <alignment wrapText="1"/>
    </xf>
    <xf numFmtId="0" fontId="10" fillId="0" borderId="1" xfId="0" applyFont="1" applyBorder="1" applyAlignment="1">
      <alignment horizontal="right" wrapText="1"/>
    </xf>
    <xf numFmtId="0" fontId="11" fillId="0" borderId="0" xfId="0" applyFont="1"/>
    <xf numFmtId="0" fontId="10" fillId="2" borderId="1" xfId="0" applyFont="1" applyFill="1" applyBorder="1" applyAlignment="1">
      <alignment wrapText="1"/>
    </xf>
    <xf numFmtId="0" fontId="2" fillId="0" borderId="1"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90"/>
  <sheetViews>
    <sheetView tabSelected="1" zoomScale="57" zoomScaleNormal="57" workbookViewId="0">
      <selection activeCell="A5" sqref="A5:A125"/>
    </sheetView>
  </sheetViews>
  <sheetFormatPr baseColWidth="10" defaultColWidth="12.6640625" defaultRowHeight="15" customHeight="1" x14ac:dyDescent="0.15"/>
  <cols>
    <col min="1" max="1" width="10.1640625" customWidth="1"/>
    <col min="2" max="4" width="15" customWidth="1"/>
    <col min="5" max="5" width="85" customWidth="1"/>
    <col min="6" max="7" width="18" customWidth="1"/>
    <col min="8" max="8" width="30.6640625" customWidth="1"/>
    <col min="9" max="9" width="26.6640625" customWidth="1"/>
    <col min="10" max="10" width="17.83203125" customWidth="1"/>
    <col min="11" max="26" width="8" customWidth="1"/>
  </cols>
  <sheetData>
    <row r="1" spans="1:10" ht="93" customHeight="1" x14ac:dyDescent="0.25">
      <c r="E1" s="1" t="s">
        <v>0</v>
      </c>
    </row>
    <row r="2" spans="1:10" ht="116.25" customHeight="1" x14ac:dyDescent="0.25">
      <c r="A2" s="2" t="s">
        <v>1</v>
      </c>
      <c r="B2" s="2" t="s">
        <v>2</v>
      </c>
      <c r="C2" s="2" t="s">
        <v>3</v>
      </c>
      <c r="D2" s="2" t="s">
        <v>4</v>
      </c>
      <c r="E2" s="2" t="s">
        <v>5</v>
      </c>
      <c r="F2" s="2" t="s">
        <v>6</v>
      </c>
      <c r="G2" s="2" t="s">
        <v>7</v>
      </c>
      <c r="H2" s="3" t="s">
        <v>8</v>
      </c>
      <c r="I2" s="2" t="s">
        <v>9</v>
      </c>
      <c r="J2" s="2" t="s">
        <v>10</v>
      </c>
    </row>
    <row r="3" spans="1:10" ht="23.25" customHeight="1" x14ac:dyDescent="0.25">
      <c r="A3" s="2">
        <f>1</f>
        <v>1</v>
      </c>
      <c r="B3" s="2" t="s">
        <v>11</v>
      </c>
      <c r="C3" s="2">
        <v>0</v>
      </c>
      <c r="D3" s="2" t="s">
        <v>12</v>
      </c>
      <c r="E3" s="28" t="s">
        <v>13</v>
      </c>
      <c r="F3" s="2" t="s">
        <v>14</v>
      </c>
      <c r="G3" s="4" t="s">
        <v>15</v>
      </c>
      <c r="H3" s="5"/>
      <c r="I3" s="6"/>
      <c r="J3" s="6"/>
    </row>
    <row r="4" spans="1:10" ht="46.5" customHeight="1" x14ac:dyDescent="0.25">
      <c r="A4" s="2">
        <f>A3+1</f>
        <v>2</v>
      </c>
      <c r="B4" s="2" t="s">
        <v>16</v>
      </c>
      <c r="C4" s="2">
        <v>2</v>
      </c>
      <c r="D4" s="2" t="s">
        <v>17</v>
      </c>
      <c r="E4" s="28" t="s">
        <v>18</v>
      </c>
      <c r="F4" s="2" t="s">
        <v>14</v>
      </c>
      <c r="G4" s="4" t="s">
        <v>15</v>
      </c>
      <c r="H4" s="5"/>
      <c r="I4" s="6"/>
      <c r="J4" s="6"/>
    </row>
    <row r="5" spans="1:10" ht="69.75" customHeight="1" x14ac:dyDescent="0.25">
      <c r="A5" s="2">
        <f t="shared" ref="A5:A68" si="0">A4+1</f>
        <v>3</v>
      </c>
      <c r="B5" s="2" t="s">
        <v>19</v>
      </c>
      <c r="C5" s="2">
        <v>3</v>
      </c>
      <c r="D5" s="2" t="s">
        <v>20</v>
      </c>
      <c r="E5" s="28" t="s">
        <v>21</v>
      </c>
      <c r="F5" s="2" t="s">
        <v>14</v>
      </c>
      <c r="G5" s="4" t="s">
        <v>15</v>
      </c>
      <c r="H5" s="5"/>
      <c r="I5" s="6"/>
      <c r="J5" s="6"/>
    </row>
    <row r="6" spans="1:10" ht="46.5" customHeight="1" x14ac:dyDescent="0.25">
      <c r="A6" s="2">
        <f t="shared" si="0"/>
        <v>4</v>
      </c>
      <c r="B6" s="2" t="s">
        <v>22</v>
      </c>
      <c r="C6" s="2">
        <v>5</v>
      </c>
      <c r="D6" s="2" t="s">
        <v>23</v>
      </c>
      <c r="E6" s="28" t="s">
        <v>24</v>
      </c>
      <c r="F6" s="2" t="s">
        <v>14</v>
      </c>
      <c r="G6" s="4" t="s">
        <v>15</v>
      </c>
      <c r="H6" s="5"/>
      <c r="I6" s="6"/>
      <c r="J6" s="6"/>
    </row>
    <row r="7" spans="1:10" ht="46.5" customHeight="1" x14ac:dyDescent="0.25">
      <c r="A7" s="2">
        <f t="shared" si="0"/>
        <v>5</v>
      </c>
      <c r="B7" s="7" t="s">
        <v>25</v>
      </c>
      <c r="C7" s="7">
        <v>6</v>
      </c>
      <c r="D7" s="7">
        <v>1406</v>
      </c>
      <c r="E7" s="7" t="s">
        <v>26</v>
      </c>
      <c r="F7" s="7" t="s">
        <v>27</v>
      </c>
      <c r="G7" s="8" t="s">
        <v>28</v>
      </c>
      <c r="H7" s="8" t="s">
        <v>29</v>
      </c>
      <c r="I7" s="9" t="s">
        <v>30</v>
      </c>
      <c r="J7" s="9" t="s">
        <v>30</v>
      </c>
    </row>
    <row r="8" spans="1:10" ht="93" customHeight="1" x14ac:dyDescent="0.25">
      <c r="A8" s="2">
        <f t="shared" si="0"/>
        <v>6</v>
      </c>
      <c r="B8" s="7">
        <v>15</v>
      </c>
      <c r="C8" s="7">
        <v>15</v>
      </c>
      <c r="D8" s="7">
        <v>1415</v>
      </c>
      <c r="E8" s="7" t="s">
        <v>36</v>
      </c>
      <c r="F8" s="7" t="s">
        <v>27</v>
      </c>
      <c r="G8" s="8" t="s">
        <v>28</v>
      </c>
      <c r="H8" s="8" t="s">
        <v>37</v>
      </c>
      <c r="I8" s="9" t="s">
        <v>30</v>
      </c>
      <c r="J8" s="9" t="s">
        <v>30</v>
      </c>
    </row>
    <row r="9" spans="1:10" ht="93" customHeight="1" x14ac:dyDescent="0.25">
      <c r="A9" s="2">
        <f t="shared" si="0"/>
        <v>7</v>
      </c>
      <c r="B9" s="7">
        <v>25</v>
      </c>
      <c r="C9" s="7">
        <v>25</v>
      </c>
      <c r="D9" s="7">
        <v>1425</v>
      </c>
      <c r="E9" s="7" t="s">
        <v>45</v>
      </c>
      <c r="F9" s="7" t="s">
        <v>27</v>
      </c>
      <c r="G9" s="8" t="s">
        <v>28</v>
      </c>
      <c r="H9" s="8" t="s">
        <v>46</v>
      </c>
      <c r="I9" s="9" t="s">
        <v>30</v>
      </c>
      <c r="J9" s="9" t="s">
        <v>30</v>
      </c>
    </row>
    <row r="10" spans="1:10" ht="69.75" customHeight="1" x14ac:dyDescent="0.25">
      <c r="A10" s="2">
        <f t="shared" si="0"/>
        <v>8</v>
      </c>
      <c r="B10" s="2" t="s">
        <v>47</v>
      </c>
      <c r="C10" s="2">
        <v>26</v>
      </c>
      <c r="D10" s="2" t="s">
        <v>48</v>
      </c>
      <c r="E10" s="2" t="s">
        <v>49</v>
      </c>
      <c r="F10" s="2" t="s">
        <v>27</v>
      </c>
      <c r="G10" s="4" t="s">
        <v>15</v>
      </c>
      <c r="H10" s="5"/>
      <c r="I10" s="6"/>
      <c r="J10" s="6"/>
    </row>
    <row r="11" spans="1:10" ht="46.5" customHeight="1" x14ac:dyDescent="0.25">
      <c r="A11" s="2">
        <f t="shared" si="0"/>
        <v>9</v>
      </c>
      <c r="B11" s="10" t="s">
        <v>53</v>
      </c>
      <c r="C11" s="10">
        <v>35</v>
      </c>
      <c r="D11" s="10" t="s">
        <v>54</v>
      </c>
      <c r="E11" s="10" t="s">
        <v>55</v>
      </c>
      <c r="F11" s="10" t="s">
        <v>27</v>
      </c>
      <c r="G11" s="11" t="s">
        <v>28</v>
      </c>
      <c r="H11" s="8" t="s">
        <v>56</v>
      </c>
      <c r="I11" s="9" t="s">
        <v>30</v>
      </c>
      <c r="J11" s="9" t="s">
        <v>30</v>
      </c>
    </row>
    <row r="12" spans="1:10" ht="69.75" customHeight="1" x14ac:dyDescent="0.25">
      <c r="A12" s="2">
        <f t="shared" si="0"/>
        <v>10</v>
      </c>
      <c r="B12" s="2" t="s">
        <v>57</v>
      </c>
      <c r="C12" s="2">
        <v>37</v>
      </c>
      <c r="D12" s="2" t="s">
        <v>58</v>
      </c>
      <c r="E12" s="2" t="s">
        <v>59</v>
      </c>
      <c r="F12" s="2" t="s">
        <v>27</v>
      </c>
      <c r="G12" s="4" t="s">
        <v>15</v>
      </c>
      <c r="H12" s="5"/>
      <c r="I12" s="6"/>
      <c r="J12" s="6"/>
    </row>
    <row r="13" spans="1:10" ht="69.75" customHeight="1" x14ac:dyDescent="0.25">
      <c r="A13" s="2">
        <f t="shared" si="0"/>
        <v>11</v>
      </c>
      <c r="B13" s="2" t="s">
        <v>60</v>
      </c>
      <c r="C13" s="2">
        <v>41</v>
      </c>
      <c r="D13" s="2" t="s">
        <v>61</v>
      </c>
      <c r="E13" s="2" t="s">
        <v>62</v>
      </c>
      <c r="F13" s="2" t="s">
        <v>27</v>
      </c>
      <c r="G13" s="4" t="s">
        <v>15</v>
      </c>
      <c r="H13" s="5"/>
      <c r="I13" s="6"/>
      <c r="J13" s="6"/>
    </row>
    <row r="14" spans="1:10" ht="69.75" customHeight="1" x14ac:dyDescent="0.25">
      <c r="A14" s="2">
        <f t="shared" si="0"/>
        <v>12</v>
      </c>
      <c r="B14" s="2" t="s">
        <v>60</v>
      </c>
      <c r="C14" s="2">
        <v>41</v>
      </c>
      <c r="D14" s="2" t="s">
        <v>61</v>
      </c>
      <c r="E14" s="2" t="s">
        <v>63</v>
      </c>
      <c r="F14" s="2" t="s">
        <v>27</v>
      </c>
      <c r="G14" s="4" t="s">
        <v>15</v>
      </c>
      <c r="H14" s="5"/>
      <c r="I14" s="6"/>
      <c r="J14" s="6"/>
    </row>
    <row r="15" spans="1:10" ht="69.75" customHeight="1" x14ac:dyDescent="0.25">
      <c r="A15" s="2">
        <f t="shared" si="0"/>
        <v>13</v>
      </c>
      <c r="B15" s="2" t="s">
        <v>60</v>
      </c>
      <c r="C15" s="2">
        <v>41</v>
      </c>
      <c r="D15" s="2" t="s">
        <v>61</v>
      </c>
      <c r="E15" s="2" t="s">
        <v>64</v>
      </c>
      <c r="F15" s="2" t="s">
        <v>27</v>
      </c>
      <c r="G15" s="4" t="s">
        <v>15</v>
      </c>
      <c r="H15" s="5"/>
      <c r="I15" s="6"/>
      <c r="J15" s="6"/>
    </row>
    <row r="16" spans="1:10" ht="69.75" customHeight="1" x14ac:dyDescent="0.25">
      <c r="A16" s="2">
        <f t="shared" si="0"/>
        <v>14</v>
      </c>
      <c r="B16" s="2" t="s">
        <v>65</v>
      </c>
      <c r="C16" s="2">
        <v>43</v>
      </c>
      <c r="D16" s="2" t="s">
        <v>66</v>
      </c>
      <c r="E16" s="2" t="s">
        <v>67</v>
      </c>
      <c r="F16" s="2" t="s">
        <v>27</v>
      </c>
      <c r="G16" s="4" t="s">
        <v>15</v>
      </c>
      <c r="H16" s="5"/>
      <c r="I16" s="6"/>
      <c r="J16" s="6"/>
    </row>
    <row r="17" spans="1:10" ht="69.75" customHeight="1" x14ac:dyDescent="0.25">
      <c r="A17" s="2">
        <f t="shared" si="0"/>
        <v>15</v>
      </c>
      <c r="B17" s="2" t="s">
        <v>65</v>
      </c>
      <c r="C17" s="2">
        <v>43</v>
      </c>
      <c r="D17" s="2" t="s">
        <v>66</v>
      </c>
      <c r="E17" s="2" t="s">
        <v>68</v>
      </c>
      <c r="F17" s="2" t="s">
        <v>27</v>
      </c>
      <c r="G17" s="4" t="s">
        <v>15</v>
      </c>
      <c r="H17" s="5"/>
      <c r="I17" s="6"/>
      <c r="J17" s="6"/>
    </row>
    <row r="18" spans="1:10" ht="69.75" customHeight="1" x14ac:dyDescent="0.25">
      <c r="A18" s="2">
        <f t="shared" si="0"/>
        <v>16</v>
      </c>
      <c r="B18" s="2" t="s">
        <v>65</v>
      </c>
      <c r="C18" s="2">
        <v>43</v>
      </c>
      <c r="D18" s="2" t="s">
        <v>66</v>
      </c>
      <c r="E18" s="2" t="s">
        <v>69</v>
      </c>
      <c r="F18" s="2" t="s">
        <v>27</v>
      </c>
      <c r="G18" s="4" t="s">
        <v>15</v>
      </c>
      <c r="H18" s="5"/>
      <c r="I18" s="6"/>
      <c r="J18" s="6"/>
    </row>
    <row r="19" spans="1:10" ht="69.75" customHeight="1" x14ac:dyDescent="0.25">
      <c r="A19" s="2">
        <f t="shared" si="0"/>
        <v>17</v>
      </c>
      <c r="B19" s="2" t="s">
        <v>65</v>
      </c>
      <c r="C19" s="2">
        <v>43</v>
      </c>
      <c r="D19" s="2" t="s">
        <v>66</v>
      </c>
      <c r="E19" s="2" t="s">
        <v>70</v>
      </c>
      <c r="F19" s="2" t="s">
        <v>27</v>
      </c>
      <c r="G19" s="4" t="s">
        <v>15</v>
      </c>
      <c r="H19" s="5"/>
      <c r="I19" s="6"/>
      <c r="J19" s="6"/>
    </row>
    <row r="20" spans="1:10" ht="69.75" customHeight="1" x14ac:dyDescent="0.25">
      <c r="A20" s="2">
        <f t="shared" si="0"/>
        <v>18</v>
      </c>
      <c r="B20" s="2" t="s">
        <v>71</v>
      </c>
      <c r="C20" s="2">
        <v>44</v>
      </c>
      <c r="D20" s="2" t="s">
        <v>72</v>
      </c>
      <c r="E20" s="2" t="s">
        <v>73</v>
      </c>
      <c r="F20" s="2" t="s">
        <v>27</v>
      </c>
      <c r="G20" s="4" t="s">
        <v>15</v>
      </c>
      <c r="H20" s="5"/>
      <c r="I20" s="6"/>
      <c r="J20" s="6"/>
    </row>
    <row r="21" spans="1:10" ht="69.75" customHeight="1" x14ac:dyDescent="0.25">
      <c r="A21" s="2">
        <f t="shared" si="0"/>
        <v>19</v>
      </c>
      <c r="B21" s="2" t="s">
        <v>81</v>
      </c>
      <c r="C21" s="2">
        <v>49</v>
      </c>
      <c r="D21" s="2" t="s">
        <v>82</v>
      </c>
      <c r="E21" s="2" t="s">
        <v>83</v>
      </c>
      <c r="F21" s="2" t="s">
        <v>27</v>
      </c>
      <c r="G21" s="4" t="s">
        <v>15</v>
      </c>
      <c r="H21" s="5"/>
      <c r="I21" s="6"/>
      <c r="J21" s="6"/>
    </row>
    <row r="22" spans="1:10" ht="69.75" customHeight="1" x14ac:dyDescent="0.25">
      <c r="A22" s="2">
        <f t="shared" si="0"/>
        <v>20</v>
      </c>
      <c r="B22" s="2" t="s">
        <v>81</v>
      </c>
      <c r="C22" s="2">
        <v>49</v>
      </c>
      <c r="D22" s="2" t="s">
        <v>82</v>
      </c>
      <c r="E22" s="2" t="s">
        <v>84</v>
      </c>
      <c r="F22" s="2" t="s">
        <v>27</v>
      </c>
      <c r="G22" s="4" t="s">
        <v>15</v>
      </c>
      <c r="H22" s="5"/>
      <c r="I22" s="6"/>
      <c r="J22" s="6"/>
    </row>
    <row r="23" spans="1:10" ht="69.75" customHeight="1" x14ac:dyDescent="0.25">
      <c r="A23" s="2">
        <f t="shared" si="0"/>
        <v>21</v>
      </c>
      <c r="B23" s="2" t="s">
        <v>81</v>
      </c>
      <c r="C23" s="2">
        <v>49</v>
      </c>
      <c r="D23" s="2" t="s">
        <v>82</v>
      </c>
      <c r="E23" s="2" t="s">
        <v>85</v>
      </c>
      <c r="F23" s="2" t="s">
        <v>27</v>
      </c>
      <c r="G23" s="4" t="s">
        <v>15</v>
      </c>
      <c r="H23" s="5"/>
      <c r="I23" s="6"/>
      <c r="J23" s="6"/>
    </row>
    <row r="24" spans="1:10" ht="69.75" customHeight="1" x14ac:dyDescent="0.25">
      <c r="A24" s="2">
        <f t="shared" si="0"/>
        <v>22</v>
      </c>
      <c r="B24" s="2" t="s">
        <v>86</v>
      </c>
      <c r="C24" s="2">
        <v>105</v>
      </c>
      <c r="D24" s="2" t="s">
        <v>87</v>
      </c>
      <c r="E24" s="2" t="s">
        <v>88</v>
      </c>
      <c r="F24" s="2" t="s">
        <v>27</v>
      </c>
      <c r="G24" s="4" t="s">
        <v>15</v>
      </c>
      <c r="H24" s="5"/>
      <c r="I24" s="6"/>
      <c r="J24" s="6"/>
    </row>
    <row r="25" spans="1:10" ht="69.75" customHeight="1" x14ac:dyDescent="0.25">
      <c r="A25" s="2">
        <f t="shared" si="0"/>
        <v>23</v>
      </c>
      <c r="B25" s="2" t="s">
        <v>89</v>
      </c>
      <c r="C25" s="2">
        <v>107</v>
      </c>
      <c r="D25" s="2" t="s">
        <v>90</v>
      </c>
      <c r="E25" s="2" t="s">
        <v>91</v>
      </c>
      <c r="F25" s="2" t="s">
        <v>27</v>
      </c>
      <c r="G25" s="4" t="s">
        <v>15</v>
      </c>
      <c r="H25" s="5"/>
      <c r="I25" s="6"/>
      <c r="J25" s="6"/>
    </row>
    <row r="26" spans="1:10" ht="46.5" customHeight="1" x14ac:dyDescent="0.25">
      <c r="A26" s="2">
        <f t="shared" si="0"/>
        <v>24</v>
      </c>
      <c r="B26" s="2" t="s">
        <v>93</v>
      </c>
      <c r="C26" s="2">
        <v>117</v>
      </c>
      <c r="D26" s="2" t="s">
        <v>94</v>
      </c>
      <c r="E26" s="2" t="s">
        <v>95</v>
      </c>
      <c r="F26" s="2" t="s">
        <v>27</v>
      </c>
      <c r="G26" s="4" t="s">
        <v>15</v>
      </c>
      <c r="H26" s="5"/>
      <c r="I26" s="6"/>
      <c r="J26" s="6"/>
    </row>
    <row r="27" spans="1:10" ht="46.5" customHeight="1" x14ac:dyDescent="0.25">
      <c r="A27" s="2">
        <f t="shared" si="0"/>
        <v>25</v>
      </c>
      <c r="B27" s="2" t="s">
        <v>96</v>
      </c>
      <c r="C27" s="2">
        <v>120</v>
      </c>
      <c r="D27" s="2" t="s">
        <v>97</v>
      </c>
      <c r="E27" s="2" t="s">
        <v>98</v>
      </c>
      <c r="F27" s="2" t="s">
        <v>27</v>
      </c>
      <c r="G27" s="4" t="s">
        <v>15</v>
      </c>
      <c r="H27" s="5"/>
      <c r="I27" s="6"/>
      <c r="J27" s="6"/>
    </row>
    <row r="28" spans="1:10" ht="69.75" customHeight="1" x14ac:dyDescent="0.25">
      <c r="A28" s="2">
        <f t="shared" si="0"/>
        <v>26</v>
      </c>
      <c r="B28" s="2" t="s">
        <v>99</v>
      </c>
      <c r="C28" s="2">
        <v>121</v>
      </c>
      <c r="D28" s="2" t="s">
        <v>100</v>
      </c>
      <c r="E28" s="2" t="s">
        <v>101</v>
      </c>
      <c r="F28" s="2" t="s">
        <v>27</v>
      </c>
      <c r="G28" s="4" t="s">
        <v>15</v>
      </c>
      <c r="H28" s="5"/>
      <c r="I28" s="6"/>
      <c r="J28" s="6"/>
    </row>
    <row r="29" spans="1:10" ht="46.5" customHeight="1" x14ac:dyDescent="0.25">
      <c r="A29" s="2">
        <f t="shared" si="0"/>
        <v>27</v>
      </c>
      <c r="B29" s="2" t="s">
        <v>102</v>
      </c>
      <c r="C29" s="2">
        <v>122</v>
      </c>
      <c r="D29" s="2" t="s">
        <v>103</v>
      </c>
      <c r="E29" s="2" t="s">
        <v>104</v>
      </c>
      <c r="F29" s="2" t="s">
        <v>27</v>
      </c>
      <c r="G29" s="4" t="s">
        <v>15</v>
      </c>
      <c r="H29" s="5"/>
      <c r="I29" s="6"/>
      <c r="J29" s="6"/>
    </row>
    <row r="30" spans="1:10" ht="69.75" customHeight="1" x14ac:dyDescent="0.25">
      <c r="A30" s="2">
        <f t="shared" si="0"/>
        <v>28</v>
      </c>
      <c r="B30" s="2" t="s">
        <v>102</v>
      </c>
      <c r="C30" s="2">
        <v>122</v>
      </c>
      <c r="D30" s="2" t="s">
        <v>103</v>
      </c>
      <c r="E30" s="2" t="s">
        <v>105</v>
      </c>
      <c r="F30" s="2" t="s">
        <v>27</v>
      </c>
      <c r="G30" s="4" t="s">
        <v>15</v>
      </c>
      <c r="H30" s="5"/>
      <c r="I30" s="6"/>
      <c r="J30" s="6"/>
    </row>
    <row r="31" spans="1:10" ht="69.75" customHeight="1" x14ac:dyDescent="0.25">
      <c r="A31" s="2">
        <f t="shared" si="0"/>
        <v>29</v>
      </c>
      <c r="B31" s="2" t="s">
        <v>106</v>
      </c>
      <c r="C31" s="2">
        <v>125</v>
      </c>
      <c r="D31" s="2" t="s">
        <v>107</v>
      </c>
      <c r="E31" s="2" t="s">
        <v>108</v>
      </c>
      <c r="F31" s="2" t="s">
        <v>27</v>
      </c>
      <c r="G31" s="4" t="s">
        <v>15</v>
      </c>
      <c r="H31" s="5"/>
      <c r="I31" s="6"/>
      <c r="J31" s="6"/>
    </row>
    <row r="32" spans="1:10" ht="69.75" customHeight="1" x14ac:dyDescent="0.25">
      <c r="A32" s="2">
        <f t="shared" si="0"/>
        <v>30</v>
      </c>
      <c r="B32" s="2" t="s">
        <v>109</v>
      </c>
      <c r="C32" s="2">
        <v>127</v>
      </c>
      <c r="D32" s="2" t="s">
        <v>110</v>
      </c>
      <c r="E32" s="2" t="s">
        <v>111</v>
      </c>
      <c r="F32" s="2" t="s">
        <v>27</v>
      </c>
      <c r="G32" s="4" t="s">
        <v>15</v>
      </c>
      <c r="H32" s="5"/>
      <c r="I32" s="6"/>
      <c r="J32" s="6"/>
    </row>
    <row r="33" spans="1:10" ht="93" customHeight="1" x14ac:dyDescent="0.25">
      <c r="A33" s="2">
        <f t="shared" si="0"/>
        <v>31</v>
      </c>
      <c r="B33" s="7" t="s">
        <v>114</v>
      </c>
      <c r="C33" s="7">
        <v>135</v>
      </c>
      <c r="D33" s="7">
        <v>1445</v>
      </c>
      <c r="E33" s="7" t="s">
        <v>115</v>
      </c>
      <c r="F33" s="7" t="s">
        <v>27</v>
      </c>
      <c r="G33" s="8" t="s">
        <v>28</v>
      </c>
      <c r="H33" s="8" t="s">
        <v>116</v>
      </c>
      <c r="I33" s="9" t="s">
        <v>117</v>
      </c>
      <c r="J33" s="9">
        <f>3600+(35*60)</f>
        <v>5700</v>
      </c>
    </row>
    <row r="34" spans="1:10" ht="69.75" customHeight="1" x14ac:dyDescent="0.25">
      <c r="A34" s="2">
        <f t="shared" si="0"/>
        <v>32</v>
      </c>
      <c r="B34" s="2" t="s">
        <v>119</v>
      </c>
      <c r="C34" s="2">
        <v>143</v>
      </c>
      <c r="D34" s="2" t="s">
        <v>120</v>
      </c>
      <c r="E34" s="2" t="s">
        <v>121</v>
      </c>
      <c r="F34" s="2" t="s">
        <v>27</v>
      </c>
      <c r="G34" s="4" t="s">
        <v>15</v>
      </c>
      <c r="H34" s="5"/>
      <c r="I34" s="6"/>
      <c r="J34" s="6"/>
    </row>
    <row r="35" spans="1:10" ht="69.75" customHeight="1" x14ac:dyDescent="0.25">
      <c r="A35" s="2">
        <f t="shared" si="0"/>
        <v>33</v>
      </c>
      <c r="B35" s="2" t="s">
        <v>122</v>
      </c>
      <c r="C35" s="2">
        <v>144</v>
      </c>
      <c r="D35" s="2" t="s">
        <v>123</v>
      </c>
      <c r="E35" s="2" t="s">
        <v>124</v>
      </c>
      <c r="F35" s="2" t="s">
        <v>27</v>
      </c>
      <c r="G35" s="4" t="s">
        <v>15</v>
      </c>
      <c r="H35" s="5"/>
      <c r="I35" s="6"/>
      <c r="J35" s="6"/>
    </row>
    <row r="36" spans="1:10" ht="69.75" customHeight="1" x14ac:dyDescent="0.25">
      <c r="A36" s="2">
        <f t="shared" si="0"/>
        <v>34</v>
      </c>
      <c r="B36" s="2" t="s">
        <v>125</v>
      </c>
      <c r="C36" s="2">
        <v>205</v>
      </c>
      <c r="D36" s="2" t="s">
        <v>126</v>
      </c>
      <c r="E36" s="2" t="s">
        <v>127</v>
      </c>
      <c r="F36" s="2" t="s">
        <v>27</v>
      </c>
      <c r="G36" s="4" t="s">
        <v>15</v>
      </c>
      <c r="H36" s="5"/>
      <c r="I36" s="6"/>
      <c r="J36" s="6"/>
    </row>
    <row r="37" spans="1:10" ht="69.75" customHeight="1" x14ac:dyDescent="0.25">
      <c r="A37" s="2">
        <f t="shared" si="0"/>
        <v>35</v>
      </c>
      <c r="B37" s="2" t="s">
        <v>130</v>
      </c>
      <c r="C37" s="2">
        <v>214</v>
      </c>
      <c r="D37" s="2" t="s">
        <v>131</v>
      </c>
      <c r="E37" s="2" t="s">
        <v>132</v>
      </c>
      <c r="F37" s="2" t="s">
        <v>27</v>
      </c>
      <c r="G37" s="4" t="s">
        <v>15</v>
      </c>
      <c r="H37" s="5"/>
      <c r="I37" s="6"/>
      <c r="J37" s="6"/>
    </row>
    <row r="38" spans="1:10" ht="69.75" customHeight="1" x14ac:dyDescent="0.25">
      <c r="A38" s="2">
        <f t="shared" si="0"/>
        <v>36</v>
      </c>
      <c r="B38" s="2" t="s">
        <v>133</v>
      </c>
      <c r="C38" s="2">
        <v>221</v>
      </c>
      <c r="D38" s="2" t="s">
        <v>134</v>
      </c>
      <c r="E38" s="2" t="s">
        <v>135</v>
      </c>
      <c r="F38" s="2" t="s">
        <v>27</v>
      </c>
      <c r="G38" s="4" t="s">
        <v>15</v>
      </c>
      <c r="H38" s="5"/>
      <c r="I38" s="6"/>
      <c r="J38" s="6"/>
    </row>
    <row r="39" spans="1:10" ht="69.75" customHeight="1" x14ac:dyDescent="0.25">
      <c r="A39" s="2">
        <f t="shared" si="0"/>
        <v>37</v>
      </c>
      <c r="B39" s="2" t="s">
        <v>136</v>
      </c>
      <c r="C39" s="2">
        <v>223</v>
      </c>
      <c r="D39" s="2" t="s">
        <v>137</v>
      </c>
      <c r="E39" s="2" t="s">
        <v>138</v>
      </c>
      <c r="F39" s="2" t="s">
        <v>27</v>
      </c>
      <c r="G39" s="4" t="s">
        <v>15</v>
      </c>
      <c r="H39" s="5"/>
      <c r="I39" s="6"/>
      <c r="J39" s="6"/>
    </row>
    <row r="40" spans="1:10" ht="69.75" customHeight="1" x14ac:dyDescent="0.25">
      <c r="A40" s="2">
        <f t="shared" si="0"/>
        <v>38</v>
      </c>
      <c r="B40" s="2" t="s">
        <v>139</v>
      </c>
      <c r="C40" s="2">
        <v>229</v>
      </c>
      <c r="D40" s="2" t="s">
        <v>140</v>
      </c>
      <c r="E40" s="2" t="s">
        <v>141</v>
      </c>
      <c r="F40" s="2" t="s">
        <v>27</v>
      </c>
      <c r="G40" s="4" t="s">
        <v>15</v>
      </c>
      <c r="H40" s="5"/>
      <c r="I40" s="6"/>
      <c r="J40" s="6"/>
    </row>
    <row r="41" spans="1:10" ht="69.75" customHeight="1" x14ac:dyDescent="0.25">
      <c r="A41" s="2">
        <f t="shared" si="0"/>
        <v>39</v>
      </c>
      <c r="B41" s="2" t="s">
        <v>142</v>
      </c>
      <c r="C41" s="2">
        <v>234</v>
      </c>
      <c r="D41" s="2" t="s">
        <v>143</v>
      </c>
      <c r="E41" s="2" t="s">
        <v>144</v>
      </c>
      <c r="F41" s="2" t="s">
        <v>27</v>
      </c>
      <c r="G41" s="4" t="s">
        <v>15</v>
      </c>
      <c r="H41" s="5"/>
      <c r="I41" s="6"/>
      <c r="J41" s="6"/>
    </row>
    <row r="42" spans="1:10" ht="93" customHeight="1" x14ac:dyDescent="0.25">
      <c r="A42" s="2">
        <f t="shared" si="0"/>
        <v>40</v>
      </c>
      <c r="B42" s="7" t="s">
        <v>145</v>
      </c>
      <c r="C42" s="7">
        <v>235</v>
      </c>
      <c r="D42" s="7">
        <v>1455</v>
      </c>
      <c r="E42" s="7" t="s">
        <v>146</v>
      </c>
      <c r="F42" s="7" t="s">
        <v>27</v>
      </c>
      <c r="G42" s="8" t="s">
        <v>28</v>
      </c>
      <c r="H42" s="8" t="s">
        <v>147</v>
      </c>
      <c r="I42" s="9" t="s">
        <v>148</v>
      </c>
      <c r="J42" s="9">
        <f>(3600*2)+(35*60)</f>
        <v>9300</v>
      </c>
    </row>
    <row r="43" spans="1:10" ht="69.75" customHeight="1" x14ac:dyDescent="0.25">
      <c r="A43" s="2">
        <f t="shared" si="0"/>
        <v>41</v>
      </c>
      <c r="B43" s="2" t="s">
        <v>149</v>
      </c>
      <c r="C43" s="2">
        <v>239</v>
      </c>
      <c r="D43" s="2" t="s">
        <v>150</v>
      </c>
      <c r="E43" s="2" t="s">
        <v>151</v>
      </c>
      <c r="F43" s="2" t="s">
        <v>27</v>
      </c>
      <c r="G43" s="4" t="s">
        <v>15</v>
      </c>
      <c r="H43" s="5"/>
      <c r="I43" s="6"/>
      <c r="J43" s="6"/>
    </row>
    <row r="44" spans="1:10" ht="69.75" customHeight="1" x14ac:dyDescent="0.25">
      <c r="A44" s="2">
        <f t="shared" si="0"/>
        <v>42</v>
      </c>
      <c r="B44" s="2" t="s">
        <v>152</v>
      </c>
      <c r="C44" s="2">
        <v>255</v>
      </c>
      <c r="D44" s="2" t="s">
        <v>153</v>
      </c>
      <c r="E44" s="2" t="s">
        <v>154</v>
      </c>
      <c r="F44" s="2" t="s">
        <v>27</v>
      </c>
      <c r="G44" s="4" t="s">
        <v>15</v>
      </c>
      <c r="H44" s="5"/>
      <c r="I44" s="6"/>
      <c r="J44" s="6"/>
    </row>
    <row r="45" spans="1:10" ht="69.75" customHeight="1" x14ac:dyDescent="0.25">
      <c r="A45" s="2">
        <f t="shared" si="0"/>
        <v>43</v>
      </c>
      <c r="B45" s="2" t="s">
        <v>155</v>
      </c>
      <c r="C45" s="2">
        <v>302</v>
      </c>
      <c r="D45" s="2" t="s">
        <v>156</v>
      </c>
      <c r="E45" s="2" t="s">
        <v>157</v>
      </c>
      <c r="F45" s="2" t="s">
        <v>27</v>
      </c>
      <c r="G45" s="4" t="s">
        <v>15</v>
      </c>
      <c r="H45" s="5"/>
      <c r="I45" s="6"/>
      <c r="J45" s="6"/>
    </row>
    <row r="46" spans="1:10" ht="69.75" customHeight="1" x14ac:dyDescent="0.25">
      <c r="A46" s="2">
        <f t="shared" si="0"/>
        <v>44</v>
      </c>
      <c r="B46" s="2" t="s">
        <v>158</v>
      </c>
      <c r="C46" s="2">
        <v>304</v>
      </c>
      <c r="D46" s="2" t="s">
        <v>159</v>
      </c>
      <c r="E46" s="2" t="s">
        <v>160</v>
      </c>
      <c r="F46" s="2" t="s">
        <v>27</v>
      </c>
      <c r="G46" s="4" t="s">
        <v>15</v>
      </c>
      <c r="H46" s="5"/>
      <c r="I46" s="6"/>
      <c r="J46" s="6"/>
    </row>
    <row r="47" spans="1:10" ht="69.75" customHeight="1" x14ac:dyDescent="0.25">
      <c r="A47" s="2">
        <f t="shared" si="0"/>
        <v>45</v>
      </c>
      <c r="B47" s="2" t="s">
        <v>158</v>
      </c>
      <c r="C47" s="2">
        <v>304</v>
      </c>
      <c r="D47" s="2" t="s">
        <v>159</v>
      </c>
      <c r="E47" s="2" t="s">
        <v>161</v>
      </c>
      <c r="F47" s="2" t="s">
        <v>27</v>
      </c>
      <c r="G47" s="4" t="s">
        <v>15</v>
      </c>
      <c r="H47" s="5"/>
      <c r="I47" s="6"/>
      <c r="J47" s="6"/>
    </row>
    <row r="48" spans="1:10" ht="69.75" customHeight="1" x14ac:dyDescent="0.25">
      <c r="A48" s="2">
        <f t="shared" si="0"/>
        <v>46</v>
      </c>
      <c r="B48" s="2" t="s">
        <v>162</v>
      </c>
      <c r="C48" s="2">
        <v>308</v>
      </c>
      <c r="D48" s="2" t="s">
        <v>163</v>
      </c>
      <c r="E48" s="2" t="s">
        <v>164</v>
      </c>
      <c r="F48" s="2" t="s">
        <v>27</v>
      </c>
      <c r="G48" s="4" t="s">
        <v>15</v>
      </c>
      <c r="H48" s="5"/>
      <c r="I48" s="6"/>
      <c r="J48" s="6"/>
    </row>
    <row r="49" spans="1:10" ht="69.75" customHeight="1" x14ac:dyDescent="0.25">
      <c r="A49" s="2">
        <f t="shared" si="0"/>
        <v>47</v>
      </c>
      <c r="B49" s="2" t="s">
        <v>165</v>
      </c>
      <c r="C49" s="2">
        <v>313</v>
      </c>
      <c r="D49" s="2" t="s">
        <v>166</v>
      </c>
      <c r="E49" s="2" t="s">
        <v>167</v>
      </c>
      <c r="F49" s="2" t="s">
        <v>27</v>
      </c>
      <c r="G49" s="4" t="s">
        <v>15</v>
      </c>
      <c r="H49" s="5"/>
      <c r="I49" s="6"/>
      <c r="J49" s="6"/>
    </row>
    <row r="50" spans="1:10" ht="69.75" customHeight="1" x14ac:dyDescent="0.25">
      <c r="A50" s="2">
        <f t="shared" si="0"/>
        <v>48</v>
      </c>
      <c r="B50" s="2" t="s">
        <v>168</v>
      </c>
      <c r="C50" s="2">
        <v>334</v>
      </c>
      <c r="D50" s="2" t="s">
        <v>169</v>
      </c>
      <c r="E50" s="2" t="s">
        <v>170</v>
      </c>
      <c r="F50" s="2" t="s">
        <v>27</v>
      </c>
      <c r="G50" s="4" t="s">
        <v>15</v>
      </c>
      <c r="H50" s="5"/>
      <c r="I50" s="6"/>
      <c r="J50" s="6"/>
    </row>
    <row r="51" spans="1:10" ht="46.5" customHeight="1" x14ac:dyDescent="0.25">
      <c r="A51" s="2">
        <f t="shared" si="0"/>
        <v>49</v>
      </c>
      <c r="B51" s="10" t="s">
        <v>171</v>
      </c>
      <c r="C51" s="10">
        <v>335</v>
      </c>
      <c r="D51" s="10" t="s">
        <v>172</v>
      </c>
      <c r="E51" s="10" t="s">
        <v>173</v>
      </c>
      <c r="F51" s="10" t="s">
        <v>27</v>
      </c>
      <c r="G51" s="11" t="s">
        <v>28</v>
      </c>
      <c r="H51" s="8" t="s">
        <v>56</v>
      </c>
      <c r="I51" s="9" t="s">
        <v>30</v>
      </c>
      <c r="J51" s="9" t="s">
        <v>30</v>
      </c>
    </row>
    <row r="52" spans="1:10" ht="69.75" customHeight="1" x14ac:dyDescent="0.25">
      <c r="A52" s="2">
        <f t="shared" si="0"/>
        <v>50</v>
      </c>
      <c r="B52" s="2" t="s">
        <v>171</v>
      </c>
      <c r="C52" s="2">
        <v>335</v>
      </c>
      <c r="D52" s="2" t="s">
        <v>172</v>
      </c>
      <c r="E52" s="2" t="s">
        <v>174</v>
      </c>
      <c r="F52" s="2" t="s">
        <v>27</v>
      </c>
      <c r="G52" s="4" t="s">
        <v>15</v>
      </c>
      <c r="H52" s="5"/>
      <c r="I52" s="6"/>
      <c r="J52" s="6"/>
    </row>
    <row r="53" spans="1:10" ht="69.75" customHeight="1" x14ac:dyDescent="0.25">
      <c r="A53" s="2">
        <f t="shared" si="0"/>
        <v>51</v>
      </c>
      <c r="B53" s="2" t="s">
        <v>175</v>
      </c>
      <c r="C53" s="2">
        <v>346</v>
      </c>
      <c r="D53" s="2" t="s">
        <v>176</v>
      </c>
      <c r="E53" s="2" t="s">
        <v>177</v>
      </c>
      <c r="F53" s="2" t="s">
        <v>27</v>
      </c>
      <c r="G53" s="4" t="s">
        <v>15</v>
      </c>
      <c r="H53" s="5"/>
      <c r="I53" s="6"/>
      <c r="J53" s="6"/>
    </row>
    <row r="54" spans="1:10" ht="69.75" customHeight="1" x14ac:dyDescent="0.25">
      <c r="A54" s="2">
        <f t="shared" si="0"/>
        <v>52</v>
      </c>
      <c r="B54" s="2" t="s">
        <v>178</v>
      </c>
      <c r="C54" s="2">
        <v>348</v>
      </c>
      <c r="D54" s="2" t="s">
        <v>179</v>
      </c>
      <c r="E54" s="2" t="s">
        <v>180</v>
      </c>
      <c r="F54" s="2" t="s">
        <v>27</v>
      </c>
      <c r="G54" s="4" t="s">
        <v>15</v>
      </c>
      <c r="H54" s="5"/>
      <c r="I54" s="6"/>
      <c r="J54" s="6"/>
    </row>
    <row r="55" spans="1:10" ht="69.75" customHeight="1" x14ac:dyDescent="0.25">
      <c r="A55" s="2">
        <f t="shared" si="0"/>
        <v>53</v>
      </c>
      <c r="B55" s="2" t="s">
        <v>181</v>
      </c>
      <c r="C55" s="2">
        <v>352</v>
      </c>
      <c r="D55" s="2" t="s">
        <v>182</v>
      </c>
      <c r="E55" s="2" t="s">
        <v>183</v>
      </c>
      <c r="F55" s="2" t="s">
        <v>27</v>
      </c>
      <c r="G55" s="4" t="s">
        <v>15</v>
      </c>
      <c r="H55" s="5"/>
      <c r="I55" s="6"/>
      <c r="J55" s="6"/>
    </row>
    <row r="56" spans="1:10" ht="69.75" customHeight="1" x14ac:dyDescent="0.25">
      <c r="A56" s="2">
        <f t="shared" si="0"/>
        <v>54</v>
      </c>
      <c r="B56" s="2" t="s">
        <v>184</v>
      </c>
      <c r="C56" s="2">
        <v>400</v>
      </c>
      <c r="D56" s="2" t="s">
        <v>185</v>
      </c>
      <c r="E56" s="2" t="s">
        <v>186</v>
      </c>
      <c r="F56" s="2" t="s">
        <v>27</v>
      </c>
      <c r="G56" s="4" t="s">
        <v>15</v>
      </c>
      <c r="H56" s="5"/>
      <c r="I56" s="6"/>
      <c r="J56" s="6"/>
    </row>
    <row r="57" spans="1:10" ht="46.5" customHeight="1" x14ac:dyDescent="0.25">
      <c r="A57" s="2">
        <f t="shared" si="0"/>
        <v>55</v>
      </c>
      <c r="B57" s="10" t="s">
        <v>187</v>
      </c>
      <c r="C57" s="10">
        <v>435</v>
      </c>
      <c r="D57" s="10" t="s">
        <v>188</v>
      </c>
      <c r="E57" s="10" t="s">
        <v>189</v>
      </c>
      <c r="F57" s="10" t="s">
        <v>27</v>
      </c>
      <c r="G57" s="11" t="s">
        <v>28</v>
      </c>
      <c r="H57" s="8" t="s">
        <v>56</v>
      </c>
      <c r="I57" s="9" t="s">
        <v>30</v>
      </c>
      <c r="J57" s="9" t="s">
        <v>30</v>
      </c>
    </row>
    <row r="58" spans="1:10" ht="46.5" customHeight="1" x14ac:dyDescent="0.25">
      <c r="A58" s="2">
        <f t="shared" si="0"/>
        <v>56</v>
      </c>
      <c r="B58" s="2" t="s">
        <v>190</v>
      </c>
      <c r="C58" s="2">
        <v>444</v>
      </c>
      <c r="D58" s="2" t="s">
        <v>191</v>
      </c>
      <c r="E58" s="2" t="s">
        <v>192</v>
      </c>
      <c r="F58" s="2" t="s">
        <v>27</v>
      </c>
      <c r="G58" s="4" t="s">
        <v>15</v>
      </c>
      <c r="H58" s="5"/>
      <c r="I58" s="6"/>
      <c r="J58" s="6"/>
    </row>
    <row r="59" spans="1:10" ht="69.75" customHeight="1" x14ac:dyDescent="0.25">
      <c r="A59" s="2">
        <f t="shared" si="0"/>
        <v>57</v>
      </c>
      <c r="B59" s="2" t="s">
        <v>193</v>
      </c>
      <c r="C59" s="2">
        <v>445</v>
      </c>
      <c r="D59" s="2" t="s">
        <v>194</v>
      </c>
      <c r="E59" s="2" t="s">
        <v>195</v>
      </c>
      <c r="F59" s="2" t="s">
        <v>27</v>
      </c>
      <c r="G59" s="4" t="s">
        <v>15</v>
      </c>
      <c r="H59" s="5"/>
      <c r="I59" s="6"/>
      <c r="J59" s="6"/>
    </row>
    <row r="60" spans="1:10" ht="69.75" customHeight="1" x14ac:dyDescent="0.25">
      <c r="A60" s="2">
        <f t="shared" si="0"/>
        <v>58</v>
      </c>
      <c r="B60" s="2" t="s">
        <v>196</v>
      </c>
      <c r="C60" s="2">
        <v>525</v>
      </c>
      <c r="D60" s="2" t="s">
        <v>197</v>
      </c>
      <c r="E60" s="2" t="s">
        <v>198</v>
      </c>
      <c r="F60" s="2" t="s">
        <v>27</v>
      </c>
      <c r="G60" s="4" t="s">
        <v>15</v>
      </c>
      <c r="H60" s="5"/>
      <c r="I60" s="6"/>
      <c r="J60" s="6"/>
    </row>
    <row r="61" spans="1:10" ht="69.75" customHeight="1" x14ac:dyDescent="0.25">
      <c r="A61" s="2">
        <f t="shared" si="0"/>
        <v>59</v>
      </c>
      <c r="B61" s="2" t="s">
        <v>199</v>
      </c>
      <c r="C61" s="2">
        <v>532</v>
      </c>
      <c r="D61" s="2" t="s">
        <v>200</v>
      </c>
      <c r="E61" s="2" t="s">
        <v>201</v>
      </c>
      <c r="F61" s="2" t="s">
        <v>27</v>
      </c>
      <c r="G61" s="4" t="s">
        <v>15</v>
      </c>
      <c r="H61" s="5"/>
      <c r="I61" s="6"/>
      <c r="J61" s="6"/>
    </row>
    <row r="62" spans="1:10" ht="69.75" customHeight="1" x14ac:dyDescent="0.25">
      <c r="A62" s="2">
        <f t="shared" si="0"/>
        <v>60</v>
      </c>
      <c r="B62" s="2" t="s">
        <v>202</v>
      </c>
      <c r="C62" s="2">
        <v>534</v>
      </c>
      <c r="D62" s="2" t="s">
        <v>203</v>
      </c>
      <c r="E62" s="2" t="s">
        <v>204</v>
      </c>
      <c r="F62" s="2" t="s">
        <v>27</v>
      </c>
      <c r="G62" s="4" t="s">
        <v>15</v>
      </c>
      <c r="H62" s="5"/>
      <c r="I62" s="6"/>
      <c r="J62" s="6"/>
    </row>
    <row r="63" spans="1:10" ht="93" customHeight="1" x14ac:dyDescent="0.25">
      <c r="A63" s="2">
        <f t="shared" si="0"/>
        <v>61</v>
      </c>
      <c r="B63" s="7" t="s">
        <v>205</v>
      </c>
      <c r="C63" s="7">
        <v>535</v>
      </c>
      <c r="D63" s="7">
        <v>1505</v>
      </c>
      <c r="E63" s="7" t="s">
        <v>206</v>
      </c>
      <c r="F63" s="7" t="s">
        <v>27</v>
      </c>
      <c r="G63" s="8" t="s">
        <v>28</v>
      </c>
      <c r="H63" s="8" t="s">
        <v>207</v>
      </c>
      <c r="I63" s="9" t="s">
        <v>208</v>
      </c>
      <c r="J63" s="9">
        <f>(3600*5)+(35*60)</f>
        <v>20100</v>
      </c>
    </row>
    <row r="64" spans="1:10" ht="69.75" customHeight="1" x14ac:dyDescent="0.25">
      <c r="A64" s="2">
        <f t="shared" si="0"/>
        <v>62</v>
      </c>
      <c r="B64" s="2" t="s">
        <v>209</v>
      </c>
      <c r="C64" s="2">
        <v>536</v>
      </c>
      <c r="D64" s="2" t="s">
        <v>210</v>
      </c>
      <c r="E64" s="2" t="s">
        <v>211</v>
      </c>
      <c r="F64" s="2" t="s">
        <v>27</v>
      </c>
      <c r="G64" s="4" t="s">
        <v>15</v>
      </c>
      <c r="H64" s="5"/>
      <c r="I64" s="6"/>
      <c r="J64" s="6"/>
    </row>
    <row r="65" spans="1:10" ht="69.75" customHeight="1" x14ac:dyDescent="0.25">
      <c r="A65" s="2">
        <f t="shared" si="0"/>
        <v>63</v>
      </c>
      <c r="B65" s="2" t="s">
        <v>212</v>
      </c>
      <c r="C65" s="2">
        <v>543</v>
      </c>
      <c r="D65" s="2" t="s">
        <v>213</v>
      </c>
      <c r="E65" s="2" t="s">
        <v>214</v>
      </c>
      <c r="F65" s="2" t="s">
        <v>27</v>
      </c>
      <c r="G65" s="4" t="s">
        <v>15</v>
      </c>
      <c r="H65" s="5"/>
      <c r="I65" s="6"/>
      <c r="J65" s="6"/>
    </row>
    <row r="66" spans="1:10" ht="69.75" customHeight="1" x14ac:dyDescent="0.25">
      <c r="A66" s="2">
        <f t="shared" si="0"/>
        <v>64</v>
      </c>
      <c r="B66" s="2" t="s">
        <v>212</v>
      </c>
      <c r="C66" s="2">
        <v>543</v>
      </c>
      <c r="D66" s="2" t="s">
        <v>213</v>
      </c>
      <c r="E66" s="2" t="s">
        <v>215</v>
      </c>
      <c r="F66" s="2" t="s">
        <v>27</v>
      </c>
      <c r="G66" s="4" t="s">
        <v>15</v>
      </c>
      <c r="H66" s="5"/>
      <c r="I66" s="6"/>
      <c r="J66" s="6"/>
    </row>
    <row r="67" spans="1:10" ht="69.75" customHeight="1" x14ac:dyDescent="0.25">
      <c r="A67" s="2">
        <f t="shared" si="0"/>
        <v>65</v>
      </c>
      <c r="B67" s="2" t="s">
        <v>216</v>
      </c>
      <c r="C67" s="2">
        <v>544</v>
      </c>
      <c r="D67" s="2" t="s">
        <v>217</v>
      </c>
      <c r="E67" s="2" t="s">
        <v>218</v>
      </c>
      <c r="F67" s="2" t="s">
        <v>27</v>
      </c>
      <c r="G67" s="4" t="s">
        <v>15</v>
      </c>
      <c r="H67" s="5"/>
      <c r="I67" s="6"/>
      <c r="J67" s="6"/>
    </row>
    <row r="68" spans="1:10" ht="69.75" customHeight="1" x14ac:dyDescent="0.25">
      <c r="A68" s="2">
        <f t="shared" si="0"/>
        <v>66</v>
      </c>
      <c r="B68" s="2" t="s">
        <v>219</v>
      </c>
      <c r="C68" s="2">
        <v>545</v>
      </c>
      <c r="D68" s="2" t="s">
        <v>220</v>
      </c>
      <c r="E68" s="2" t="s">
        <v>221</v>
      </c>
      <c r="F68" s="2" t="s">
        <v>27</v>
      </c>
      <c r="G68" s="4" t="s">
        <v>15</v>
      </c>
      <c r="H68" s="5"/>
      <c r="I68" s="6"/>
      <c r="J68" s="6"/>
    </row>
    <row r="69" spans="1:10" ht="69.75" customHeight="1" x14ac:dyDescent="0.25">
      <c r="A69" s="2">
        <f t="shared" ref="A69:A125" si="1">A68+1</f>
        <v>67</v>
      </c>
      <c r="B69" s="2" t="s">
        <v>222</v>
      </c>
      <c r="C69" s="2">
        <v>547</v>
      </c>
      <c r="D69" s="2" t="s">
        <v>223</v>
      </c>
      <c r="E69" s="2" t="s">
        <v>224</v>
      </c>
      <c r="F69" s="2" t="s">
        <v>27</v>
      </c>
      <c r="G69" s="4" t="s">
        <v>15</v>
      </c>
      <c r="H69" s="5"/>
      <c r="I69" s="6"/>
      <c r="J69" s="6"/>
    </row>
    <row r="70" spans="1:10" ht="69.75" customHeight="1" x14ac:dyDescent="0.25">
      <c r="A70" s="2">
        <f t="shared" si="1"/>
        <v>68</v>
      </c>
      <c r="B70" s="2" t="s">
        <v>222</v>
      </c>
      <c r="C70" s="2">
        <v>547</v>
      </c>
      <c r="D70" s="2" t="s">
        <v>223</v>
      </c>
      <c r="E70" s="2" t="s">
        <v>225</v>
      </c>
      <c r="F70" s="2" t="s">
        <v>27</v>
      </c>
      <c r="G70" s="4" t="s">
        <v>15</v>
      </c>
      <c r="H70" s="5"/>
      <c r="I70" s="6"/>
      <c r="J70" s="6"/>
    </row>
    <row r="71" spans="1:10" ht="69.75" customHeight="1" x14ac:dyDescent="0.25">
      <c r="A71" s="2">
        <f t="shared" si="1"/>
        <v>69</v>
      </c>
      <c r="B71" s="2" t="s">
        <v>226</v>
      </c>
      <c r="C71" s="2">
        <v>549</v>
      </c>
      <c r="D71" s="2" t="s">
        <v>227</v>
      </c>
      <c r="E71" s="2" t="s">
        <v>228</v>
      </c>
      <c r="F71" s="2" t="s">
        <v>27</v>
      </c>
      <c r="G71" s="4" t="s">
        <v>15</v>
      </c>
      <c r="H71" s="5"/>
      <c r="I71" s="6"/>
      <c r="J71" s="6"/>
    </row>
    <row r="72" spans="1:10" ht="69.75" customHeight="1" x14ac:dyDescent="0.25">
      <c r="A72" s="2">
        <f t="shared" si="1"/>
        <v>70</v>
      </c>
      <c r="B72" s="2" t="s">
        <v>229</v>
      </c>
      <c r="C72" s="2">
        <v>551</v>
      </c>
      <c r="D72" s="2" t="s">
        <v>230</v>
      </c>
      <c r="E72" s="2" t="s">
        <v>231</v>
      </c>
      <c r="F72" s="2" t="s">
        <v>27</v>
      </c>
      <c r="G72" s="4" t="s">
        <v>15</v>
      </c>
      <c r="H72" s="5"/>
      <c r="I72" s="6"/>
      <c r="J72" s="6"/>
    </row>
    <row r="73" spans="1:10" ht="69.75" customHeight="1" x14ac:dyDescent="0.25">
      <c r="A73" s="2">
        <f t="shared" si="1"/>
        <v>71</v>
      </c>
      <c r="B73" s="2" t="s">
        <v>232</v>
      </c>
      <c r="C73" s="2">
        <v>555</v>
      </c>
      <c r="D73" s="2" t="s">
        <v>233</v>
      </c>
      <c r="E73" s="2" t="s">
        <v>234</v>
      </c>
      <c r="F73" s="2" t="s">
        <v>27</v>
      </c>
      <c r="G73" s="4" t="s">
        <v>15</v>
      </c>
      <c r="H73" s="5"/>
      <c r="I73" s="6"/>
      <c r="J73" s="6"/>
    </row>
    <row r="74" spans="1:10" ht="69.75" customHeight="1" x14ac:dyDescent="0.25">
      <c r="A74" s="2">
        <f t="shared" si="1"/>
        <v>72</v>
      </c>
      <c r="B74" s="2" t="s">
        <v>235</v>
      </c>
      <c r="C74" s="2">
        <v>556</v>
      </c>
      <c r="D74" s="2" t="s">
        <v>236</v>
      </c>
      <c r="E74" s="2" t="s">
        <v>237</v>
      </c>
      <c r="F74" s="2" t="s">
        <v>27</v>
      </c>
      <c r="G74" s="4" t="s">
        <v>15</v>
      </c>
      <c r="H74" s="5"/>
      <c r="I74" s="6"/>
      <c r="J74" s="6"/>
    </row>
    <row r="75" spans="1:10" ht="69.75" customHeight="1" x14ac:dyDescent="0.25">
      <c r="A75" s="2">
        <f t="shared" si="1"/>
        <v>73</v>
      </c>
      <c r="B75" s="2" t="s">
        <v>238</v>
      </c>
      <c r="C75" s="2">
        <v>611</v>
      </c>
      <c r="D75" s="2" t="s">
        <v>239</v>
      </c>
      <c r="E75" s="2" t="s">
        <v>240</v>
      </c>
      <c r="F75" s="2" t="s">
        <v>27</v>
      </c>
      <c r="G75" s="4" t="s">
        <v>15</v>
      </c>
      <c r="H75" s="5"/>
      <c r="I75" s="6"/>
      <c r="J75" s="6"/>
    </row>
    <row r="76" spans="1:10" ht="69.75" customHeight="1" x14ac:dyDescent="0.25">
      <c r="A76" s="2">
        <f t="shared" si="1"/>
        <v>74</v>
      </c>
      <c r="B76" s="2" t="s">
        <v>241</v>
      </c>
      <c r="C76" s="2">
        <v>615</v>
      </c>
      <c r="D76" s="2" t="s">
        <v>242</v>
      </c>
      <c r="E76" s="2" t="s">
        <v>243</v>
      </c>
      <c r="F76" s="2" t="s">
        <v>27</v>
      </c>
      <c r="G76" s="4" t="s">
        <v>15</v>
      </c>
      <c r="H76" s="5"/>
      <c r="I76" s="6"/>
      <c r="J76" s="6"/>
    </row>
    <row r="77" spans="1:10" ht="46.5" customHeight="1" x14ac:dyDescent="0.25">
      <c r="A77" s="2">
        <f t="shared" si="1"/>
        <v>75</v>
      </c>
      <c r="B77" s="10" t="s">
        <v>244</v>
      </c>
      <c r="C77" s="10">
        <v>635</v>
      </c>
      <c r="D77" s="10" t="s">
        <v>245</v>
      </c>
      <c r="E77" s="10" t="s">
        <v>246</v>
      </c>
      <c r="F77" s="10" t="s">
        <v>27</v>
      </c>
      <c r="G77" s="11" t="s">
        <v>28</v>
      </c>
      <c r="H77" s="8" t="s">
        <v>56</v>
      </c>
      <c r="I77" s="9" t="s">
        <v>30</v>
      </c>
      <c r="J77" s="9" t="s">
        <v>30</v>
      </c>
    </row>
    <row r="78" spans="1:10" ht="69.75" customHeight="1" x14ac:dyDescent="0.25">
      <c r="A78" s="2">
        <f t="shared" si="1"/>
        <v>76</v>
      </c>
      <c r="B78" s="2" t="s">
        <v>247</v>
      </c>
      <c r="C78" s="2">
        <v>722</v>
      </c>
      <c r="D78" s="2" t="s">
        <v>248</v>
      </c>
      <c r="E78" s="2" t="s">
        <v>249</v>
      </c>
      <c r="F78" s="2" t="s">
        <v>27</v>
      </c>
      <c r="G78" s="4" t="s">
        <v>15</v>
      </c>
      <c r="H78" s="5"/>
      <c r="I78" s="6"/>
      <c r="J78" s="6"/>
    </row>
    <row r="79" spans="1:10" ht="69.75" customHeight="1" x14ac:dyDescent="0.25">
      <c r="A79" s="2">
        <f t="shared" si="1"/>
        <v>77</v>
      </c>
      <c r="B79" s="2" t="s">
        <v>247</v>
      </c>
      <c r="C79" s="2">
        <v>722</v>
      </c>
      <c r="D79" s="2" t="s">
        <v>248</v>
      </c>
      <c r="E79" s="2" t="s">
        <v>250</v>
      </c>
      <c r="F79" s="2" t="s">
        <v>27</v>
      </c>
      <c r="G79" s="4" t="s">
        <v>15</v>
      </c>
      <c r="H79" s="5"/>
      <c r="I79" s="6"/>
      <c r="J79" s="6"/>
    </row>
    <row r="80" spans="1:10" ht="69.75" customHeight="1" x14ac:dyDescent="0.25">
      <c r="A80" s="2">
        <f t="shared" si="1"/>
        <v>78</v>
      </c>
      <c r="B80" s="2" t="s">
        <v>251</v>
      </c>
      <c r="C80" s="2">
        <v>725</v>
      </c>
      <c r="D80" s="2" t="s">
        <v>252</v>
      </c>
      <c r="E80" s="2" t="s">
        <v>253</v>
      </c>
      <c r="F80" s="2" t="s">
        <v>27</v>
      </c>
      <c r="G80" s="4" t="s">
        <v>15</v>
      </c>
      <c r="H80" s="5"/>
      <c r="I80" s="6"/>
      <c r="J80" s="6"/>
    </row>
    <row r="81" spans="1:10" ht="69.75" customHeight="1" x14ac:dyDescent="0.25">
      <c r="A81" s="2">
        <f t="shared" si="1"/>
        <v>79</v>
      </c>
      <c r="B81" s="2" t="s">
        <v>251</v>
      </c>
      <c r="C81" s="2">
        <v>725</v>
      </c>
      <c r="D81" s="2" t="s">
        <v>252</v>
      </c>
      <c r="E81" s="2" t="s">
        <v>254</v>
      </c>
      <c r="F81" s="2" t="s">
        <v>27</v>
      </c>
      <c r="G81" s="4" t="s">
        <v>15</v>
      </c>
      <c r="H81" s="5"/>
      <c r="I81" s="6"/>
      <c r="J81" s="6"/>
    </row>
    <row r="82" spans="1:10" ht="69.75" customHeight="1" x14ac:dyDescent="0.25">
      <c r="A82" s="2">
        <f t="shared" si="1"/>
        <v>80</v>
      </c>
      <c r="B82" s="2" t="s">
        <v>255</v>
      </c>
      <c r="C82" s="2">
        <v>729</v>
      </c>
      <c r="D82" s="2" t="s">
        <v>256</v>
      </c>
      <c r="E82" s="2" t="s">
        <v>257</v>
      </c>
      <c r="F82" s="2" t="s">
        <v>27</v>
      </c>
      <c r="G82" s="4" t="s">
        <v>15</v>
      </c>
      <c r="H82" s="5"/>
      <c r="I82" s="6"/>
      <c r="J82" s="6"/>
    </row>
    <row r="83" spans="1:10" ht="93" customHeight="1" x14ac:dyDescent="0.25">
      <c r="A83" s="2">
        <f t="shared" si="1"/>
        <v>81</v>
      </c>
      <c r="B83" s="7" t="s">
        <v>258</v>
      </c>
      <c r="C83" s="7">
        <v>735</v>
      </c>
      <c r="D83" s="7">
        <v>1515</v>
      </c>
      <c r="E83" s="7" t="s">
        <v>259</v>
      </c>
      <c r="F83" s="7" t="s">
        <v>27</v>
      </c>
      <c r="G83" s="8" t="s">
        <v>28</v>
      </c>
      <c r="H83" s="8" t="s">
        <v>260</v>
      </c>
      <c r="I83" s="9" t="s">
        <v>261</v>
      </c>
      <c r="J83" s="9">
        <f>(3600*7)+(35*60)</f>
        <v>27300</v>
      </c>
    </row>
    <row r="84" spans="1:10" ht="69.75" customHeight="1" x14ac:dyDescent="0.25">
      <c r="A84" s="2">
        <f t="shared" si="1"/>
        <v>82</v>
      </c>
      <c r="B84" s="2" t="s">
        <v>262</v>
      </c>
      <c r="C84" s="2">
        <v>810</v>
      </c>
      <c r="D84" s="2" t="s">
        <v>263</v>
      </c>
      <c r="E84" s="2" t="s">
        <v>264</v>
      </c>
      <c r="F84" s="2" t="s">
        <v>27</v>
      </c>
      <c r="G84" s="4" t="s">
        <v>15</v>
      </c>
      <c r="H84" s="5"/>
      <c r="I84" s="6"/>
      <c r="J84" s="6"/>
    </row>
    <row r="85" spans="1:10" ht="46.5" customHeight="1" x14ac:dyDescent="0.25">
      <c r="A85" s="2">
        <f t="shared" si="1"/>
        <v>83</v>
      </c>
      <c r="B85" s="10" t="s">
        <v>265</v>
      </c>
      <c r="C85" s="10">
        <v>835</v>
      </c>
      <c r="D85" s="10">
        <v>1525</v>
      </c>
      <c r="E85" s="10" t="s">
        <v>266</v>
      </c>
      <c r="F85" s="10" t="s">
        <v>27</v>
      </c>
      <c r="G85" s="11" t="s">
        <v>28</v>
      </c>
      <c r="H85" s="8" t="s">
        <v>56</v>
      </c>
      <c r="I85" s="9" t="s">
        <v>30</v>
      </c>
      <c r="J85" s="9" t="s">
        <v>30</v>
      </c>
    </row>
    <row r="86" spans="1:10" ht="69.75" customHeight="1" x14ac:dyDescent="0.25">
      <c r="A86" s="2">
        <f t="shared" si="1"/>
        <v>84</v>
      </c>
      <c r="B86" s="2" t="s">
        <v>265</v>
      </c>
      <c r="C86" s="2">
        <v>835</v>
      </c>
      <c r="D86" s="2" t="s">
        <v>267</v>
      </c>
      <c r="E86" s="2" t="s">
        <v>268</v>
      </c>
      <c r="F86" s="2" t="s">
        <v>27</v>
      </c>
      <c r="G86" s="4" t="s">
        <v>15</v>
      </c>
      <c r="H86" s="5"/>
      <c r="I86" s="6"/>
      <c r="J86" s="6"/>
    </row>
    <row r="87" spans="1:10" ht="69.75" customHeight="1" x14ac:dyDescent="0.25">
      <c r="A87" s="2">
        <f t="shared" si="1"/>
        <v>85</v>
      </c>
      <c r="B87" s="2" t="s">
        <v>269</v>
      </c>
      <c r="C87" s="2">
        <v>843</v>
      </c>
      <c r="D87" s="2" t="s">
        <v>270</v>
      </c>
      <c r="E87" s="2" t="s">
        <v>271</v>
      </c>
      <c r="F87" s="2" t="s">
        <v>27</v>
      </c>
      <c r="G87" s="4" t="s">
        <v>15</v>
      </c>
      <c r="H87" s="5"/>
      <c r="I87" s="6"/>
      <c r="J87" s="6"/>
    </row>
    <row r="88" spans="1:10" ht="69.75" customHeight="1" x14ac:dyDescent="0.25">
      <c r="A88" s="2">
        <f t="shared" si="1"/>
        <v>86</v>
      </c>
      <c r="B88" s="2" t="s">
        <v>272</v>
      </c>
      <c r="C88" s="2">
        <v>855</v>
      </c>
      <c r="D88" s="2" t="s">
        <v>273</v>
      </c>
      <c r="E88" s="2" t="s">
        <v>274</v>
      </c>
      <c r="F88" s="2" t="s">
        <v>27</v>
      </c>
      <c r="G88" s="4" t="s">
        <v>15</v>
      </c>
      <c r="H88" s="5"/>
      <c r="I88" s="6"/>
      <c r="J88" s="6"/>
    </row>
    <row r="89" spans="1:10" ht="69.75" customHeight="1" x14ac:dyDescent="0.25">
      <c r="A89" s="2">
        <f t="shared" si="1"/>
        <v>87</v>
      </c>
      <c r="B89" s="2" t="s">
        <v>275</v>
      </c>
      <c r="C89" s="2">
        <v>914</v>
      </c>
      <c r="D89" s="2" t="s">
        <v>276</v>
      </c>
      <c r="E89" s="2" t="s">
        <v>277</v>
      </c>
      <c r="F89" s="2" t="s">
        <v>27</v>
      </c>
      <c r="G89" s="4" t="s">
        <v>15</v>
      </c>
      <c r="H89" s="5"/>
      <c r="I89" s="6"/>
      <c r="J89" s="6"/>
    </row>
    <row r="90" spans="1:10" ht="93" customHeight="1" x14ac:dyDescent="0.25">
      <c r="A90" s="2">
        <f t="shared" si="1"/>
        <v>88</v>
      </c>
      <c r="B90" s="7" t="s">
        <v>278</v>
      </c>
      <c r="C90" s="7">
        <v>935</v>
      </c>
      <c r="D90" s="7">
        <v>1525</v>
      </c>
      <c r="E90" s="7" t="s">
        <v>279</v>
      </c>
      <c r="F90" s="7" t="s">
        <v>27</v>
      </c>
      <c r="G90" s="8" t="s">
        <v>28</v>
      </c>
      <c r="H90" s="8" t="s">
        <v>280</v>
      </c>
      <c r="I90" s="9" t="s">
        <v>281</v>
      </c>
      <c r="J90" s="9">
        <f>(3600*9)+(35*60)</f>
        <v>34500</v>
      </c>
    </row>
    <row r="91" spans="1:10" ht="69.75" customHeight="1" x14ac:dyDescent="0.25">
      <c r="A91" s="2">
        <f t="shared" si="1"/>
        <v>89</v>
      </c>
      <c r="B91" s="2" t="s">
        <v>282</v>
      </c>
      <c r="C91" s="2">
        <v>942</v>
      </c>
      <c r="D91" s="2" t="s">
        <v>283</v>
      </c>
      <c r="E91" s="2" t="s">
        <v>284</v>
      </c>
      <c r="F91" s="2" t="s">
        <v>27</v>
      </c>
      <c r="G91" s="4" t="s">
        <v>15</v>
      </c>
      <c r="H91" s="5"/>
      <c r="I91" s="6"/>
      <c r="J91" s="6"/>
    </row>
    <row r="92" spans="1:10" ht="46.5" customHeight="1" x14ac:dyDescent="0.25">
      <c r="A92" s="2">
        <f t="shared" si="1"/>
        <v>90</v>
      </c>
      <c r="B92" s="2" t="s">
        <v>285</v>
      </c>
      <c r="C92" s="2">
        <v>947</v>
      </c>
      <c r="D92" s="2" t="s">
        <v>286</v>
      </c>
      <c r="E92" s="2" t="s">
        <v>287</v>
      </c>
      <c r="F92" s="2" t="s">
        <v>27</v>
      </c>
      <c r="G92" s="4" t="s">
        <v>15</v>
      </c>
      <c r="H92" s="5"/>
      <c r="I92" s="6"/>
      <c r="J92" s="6"/>
    </row>
    <row r="93" spans="1:10" ht="69.75" customHeight="1" x14ac:dyDescent="0.25">
      <c r="A93" s="2">
        <f t="shared" si="1"/>
        <v>91</v>
      </c>
      <c r="B93" s="2" t="s">
        <v>288</v>
      </c>
      <c r="C93" s="2">
        <v>956</v>
      </c>
      <c r="D93" s="2" t="s">
        <v>289</v>
      </c>
      <c r="E93" s="2" t="s">
        <v>290</v>
      </c>
      <c r="F93" s="2" t="s">
        <v>27</v>
      </c>
      <c r="G93" s="4" t="s">
        <v>15</v>
      </c>
      <c r="H93" s="5"/>
      <c r="I93" s="6"/>
      <c r="J93" s="6"/>
    </row>
    <row r="94" spans="1:10" ht="69.75" customHeight="1" x14ac:dyDescent="0.25">
      <c r="A94" s="2">
        <f t="shared" si="1"/>
        <v>92</v>
      </c>
      <c r="B94" s="2" t="s">
        <v>291</v>
      </c>
      <c r="C94" s="2">
        <v>958</v>
      </c>
      <c r="D94" s="2" t="s">
        <v>292</v>
      </c>
      <c r="E94" s="2" t="s">
        <v>293</v>
      </c>
      <c r="F94" s="2" t="s">
        <v>27</v>
      </c>
      <c r="G94" s="4" t="s">
        <v>15</v>
      </c>
      <c r="H94" s="5"/>
      <c r="I94" s="6"/>
      <c r="J94" s="6"/>
    </row>
    <row r="95" spans="1:10" ht="69.75" customHeight="1" x14ac:dyDescent="0.25">
      <c r="A95" s="2">
        <f t="shared" si="1"/>
        <v>93</v>
      </c>
      <c r="B95" s="2" t="s">
        <v>294</v>
      </c>
      <c r="C95" s="2">
        <v>1013</v>
      </c>
      <c r="D95" s="2" t="s">
        <v>295</v>
      </c>
      <c r="E95" s="2" t="s">
        <v>296</v>
      </c>
      <c r="F95" s="2" t="s">
        <v>27</v>
      </c>
      <c r="G95" s="4" t="s">
        <v>15</v>
      </c>
      <c r="H95" s="5"/>
      <c r="I95" s="6"/>
      <c r="J95" s="6"/>
    </row>
    <row r="96" spans="1:10" ht="46.5" customHeight="1" x14ac:dyDescent="0.25">
      <c r="A96" s="2">
        <f t="shared" si="1"/>
        <v>94</v>
      </c>
      <c r="B96" s="10" t="s">
        <v>297</v>
      </c>
      <c r="C96" s="10">
        <v>1035</v>
      </c>
      <c r="D96" s="10" t="s">
        <v>53</v>
      </c>
      <c r="E96" s="10" t="s">
        <v>298</v>
      </c>
      <c r="F96" s="10" t="s">
        <v>27</v>
      </c>
      <c r="G96" s="11" t="s">
        <v>28</v>
      </c>
      <c r="H96" s="8" t="s">
        <v>56</v>
      </c>
      <c r="I96" s="9" t="s">
        <v>30</v>
      </c>
      <c r="J96" s="9" t="s">
        <v>30</v>
      </c>
    </row>
    <row r="97" spans="1:10" ht="69.75" customHeight="1" x14ac:dyDescent="0.25">
      <c r="A97" s="2">
        <f t="shared" si="1"/>
        <v>95</v>
      </c>
      <c r="B97" s="2" t="s">
        <v>299</v>
      </c>
      <c r="C97" s="2">
        <v>1109</v>
      </c>
      <c r="D97" s="2" t="s">
        <v>300</v>
      </c>
      <c r="E97" s="2" t="s">
        <v>301</v>
      </c>
      <c r="F97" s="2" t="s">
        <v>27</v>
      </c>
      <c r="G97" s="4" t="s">
        <v>15</v>
      </c>
      <c r="H97" s="5"/>
      <c r="I97" s="6"/>
      <c r="J97" s="6"/>
    </row>
    <row r="98" spans="1:10" ht="46.5" customHeight="1" x14ac:dyDescent="0.25">
      <c r="A98" s="2">
        <f t="shared" si="1"/>
        <v>96</v>
      </c>
      <c r="B98" s="10" t="s">
        <v>302</v>
      </c>
      <c r="C98" s="10">
        <v>1135</v>
      </c>
      <c r="D98" s="10" t="s">
        <v>114</v>
      </c>
      <c r="E98" s="10" t="s">
        <v>303</v>
      </c>
      <c r="F98" s="10" t="s">
        <v>27</v>
      </c>
      <c r="G98" s="11" t="s">
        <v>28</v>
      </c>
      <c r="H98" s="8" t="s">
        <v>56</v>
      </c>
      <c r="I98" s="9" t="s">
        <v>30</v>
      </c>
      <c r="J98" s="9" t="s">
        <v>30</v>
      </c>
    </row>
    <row r="99" spans="1:10" ht="93" customHeight="1" x14ac:dyDescent="0.25">
      <c r="A99" s="2">
        <f t="shared" si="1"/>
        <v>97</v>
      </c>
      <c r="B99" s="7" t="s">
        <v>304</v>
      </c>
      <c r="C99" s="7">
        <v>1235</v>
      </c>
      <c r="D99" s="7">
        <v>1535</v>
      </c>
      <c r="E99" s="7" t="s">
        <v>305</v>
      </c>
      <c r="F99" s="7" t="s">
        <v>27</v>
      </c>
      <c r="G99" s="8" t="s">
        <v>28</v>
      </c>
      <c r="H99" s="8" t="s">
        <v>306</v>
      </c>
      <c r="I99" s="9" t="s">
        <v>307</v>
      </c>
      <c r="J99" s="9">
        <f>(3600*12)+(35*60)</f>
        <v>45300</v>
      </c>
    </row>
    <row r="100" spans="1:10" ht="69.75" customHeight="1" x14ac:dyDescent="0.25">
      <c r="A100" s="2">
        <f t="shared" si="1"/>
        <v>98</v>
      </c>
      <c r="B100" s="2" t="s">
        <v>308</v>
      </c>
      <c r="C100" s="2">
        <v>1251</v>
      </c>
      <c r="D100" s="2" t="s">
        <v>309</v>
      </c>
      <c r="E100" s="2" t="s">
        <v>310</v>
      </c>
      <c r="F100" s="2" t="s">
        <v>27</v>
      </c>
      <c r="G100" s="4" t="s">
        <v>15</v>
      </c>
      <c r="H100" s="5"/>
      <c r="I100" s="6"/>
      <c r="J100" s="6"/>
    </row>
    <row r="101" spans="1:10" ht="69.75" customHeight="1" x14ac:dyDescent="0.25">
      <c r="A101" s="2">
        <f t="shared" si="1"/>
        <v>99</v>
      </c>
      <c r="B101" s="2" t="s">
        <v>311</v>
      </c>
      <c r="C101" s="2">
        <v>1256</v>
      </c>
      <c r="D101" s="2" t="s">
        <v>312</v>
      </c>
      <c r="E101" s="2" t="s">
        <v>313</v>
      </c>
      <c r="F101" s="2" t="s">
        <v>27</v>
      </c>
      <c r="G101" s="4" t="s">
        <v>15</v>
      </c>
      <c r="H101" s="5"/>
      <c r="I101" s="6"/>
      <c r="J101" s="6"/>
    </row>
    <row r="102" spans="1:10" ht="69.75" customHeight="1" x14ac:dyDescent="0.25">
      <c r="A102" s="2">
        <f t="shared" si="1"/>
        <v>100</v>
      </c>
      <c r="B102" s="2" t="s">
        <v>314</v>
      </c>
      <c r="C102" s="2">
        <v>1316</v>
      </c>
      <c r="D102" s="2" t="s">
        <v>315</v>
      </c>
      <c r="E102" s="2" t="s">
        <v>316</v>
      </c>
      <c r="F102" s="2" t="s">
        <v>27</v>
      </c>
      <c r="G102" s="4" t="s">
        <v>15</v>
      </c>
      <c r="H102" s="5"/>
      <c r="I102" s="6"/>
      <c r="J102" s="6"/>
    </row>
    <row r="103" spans="1:10" ht="69.75" customHeight="1" x14ac:dyDescent="0.25">
      <c r="A103" s="2">
        <f t="shared" si="1"/>
        <v>101</v>
      </c>
      <c r="B103" s="2" t="s">
        <v>317</v>
      </c>
      <c r="C103" s="2">
        <v>1317</v>
      </c>
      <c r="D103" s="2" t="s">
        <v>318</v>
      </c>
      <c r="E103" s="2" t="s">
        <v>319</v>
      </c>
      <c r="F103" s="2" t="s">
        <v>27</v>
      </c>
      <c r="G103" s="4" t="s">
        <v>15</v>
      </c>
      <c r="H103" s="5"/>
      <c r="I103" s="6"/>
      <c r="J103" s="6"/>
    </row>
    <row r="104" spans="1:10" ht="69.75" customHeight="1" x14ac:dyDescent="0.25">
      <c r="A104" s="2">
        <f t="shared" si="1"/>
        <v>102</v>
      </c>
      <c r="B104" s="2" t="s">
        <v>320</v>
      </c>
      <c r="C104" s="2">
        <v>1319</v>
      </c>
      <c r="D104" s="2" t="s">
        <v>321</v>
      </c>
      <c r="E104" s="2" t="s">
        <v>322</v>
      </c>
      <c r="F104" s="2" t="s">
        <v>27</v>
      </c>
      <c r="G104" s="4" t="s">
        <v>15</v>
      </c>
      <c r="H104" s="5"/>
      <c r="I104" s="6"/>
      <c r="J104" s="6"/>
    </row>
    <row r="105" spans="1:10" ht="69.75" customHeight="1" x14ac:dyDescent="0.25">
      <c r="A105" s="2">
        <f t="shared" si="1"/>
        <v>103</v>
      </c>
      <c r="B105" s="2" t="s">
        <v>323</v>
      </c>
      <c r="C105" s="2">
        <v>1329</v>
      </c>
      <c r="D105" s="2" t="s">
        <v>324</v>
      </c>
      <c r="E105" s="2" t="s">
        <v>325</v>
      </c>
      <c r="F105" s="2" t="s">
        <v>27</v>
      </c>
      <c r="G105" s="4" t="s">
        <v>15</v>
      </c>
      <c r="H105" s="5"/>
      <c r="I105" s="6"/>
      <c r="J105" s="6"/>
    </row>
    <row r="106" spans="1:10" ht="69.75" customHeight="1" x14ac:dyDescent="0.25">
      <c r="A106" s="2">
        <f t="shared" si="1"/>
        <v>104</v>
      </c>
      <c r="B106" s="2" t="s">
        <v>326</v>
      </c>
      <c r="C106" s="2">
        <v>1330</v>
      </c>
      <c r="D106" s="2" t="s">
        <v>327</v>
      </c>
      <c r="E106" s="2" t="s">
        <v>328</v>
      </c>
      <c r="F106" s="2" t="s">
        <v>27</v>
      </c>
      <c r="G106" s="4" t="s">
        <v>15</v>
      </c>
      <c r="H106" s="5"/>
      <c r="I106" s="6"/>
      <c r="J106" s="6"/>
    </row>
    <row r="107" spans="1:10" ht="69.75" customHeight="1" x14ac:dyDescent="0.25">
      <c r="A107" s="2">
        <f t="shared" si="1"/>
        <v>105</v>
      </c>
      <c r="B107" s="2" t="s">
        <v>329</v>
      </c>
      <c r="C107" s="2">
        <v>1331</v>
      </c>
      <c r="D107" s="2" t="s">
        <v>330</v>
      </c>
      <c r="E107" s="2" t="s">
        <v>331</v>
      </c>
      <c r="F107" s="2" t="s">
        <v>27</v>
      </c>
      <c r="G107" s="4" t="s">
        <v>15</v>
      </c>
      <c r="H107" s="5"/>
      <c r="I107" s="6"/>
      <c r="J107" s="6"/>
    </row>
    <row r="108" spans="1:10" ht="46.5" customHeight="1" x14ac:dyDescent="0.25">
      <c r="A108" s="2">
        <f t="shared" si="1"/>
        <v>106</v>
      </c>
      <c r="B108" s="10" t="s">
        <v>332</v>
      </c>
      <c r="C108" s="10">
        <v>1335</v>
      </c>
      <c r="D108" s="10" t="s">
        <v>171</v>
      </c>
      <c r="E108" s="10" t="s">
        <v>333</v>
      </c>
      <c r="F108" s="10" t="s">
        <v>27</v>
      </c>
      <c r="G108" s="11" t="s">
        <v>28</v>
      </c>
      <c r="H108" s="8" t="s">
        <v>56</v>
      </c>
      <c r="I108" s="9" t="s">
        <v>30</v>
      </c>
      <c r="J108" s="9" t="s">
        <v>30</v>
      </c>
    </row>
    <row r="109" spans="1:10" ht="69.75" customHeight="1" x14ac:dyDescent="0.25">
      <c r="A109" s="2">
        <f t="shared" si="1"/>
        <v>107</v>
      </c>
      <c r="B109" s="2" t="s">
        <v>334</v>
      </c>
      <c r="C109" s="2">
        <v>1431</v>
      </c>
      <c r="D109" s="2" t="s">
        <v>335</v>
      </c>
      <c r="E109" s="2" t="s">
        <v>336</v>
      </c>
      <c r="F109" s="2" t="s">
        <v>27</v>
      </c>
      <c r="G109" s="4" t="s">
        <v>15</v>
      </c>
      <c r="H109" s="5"/>
      <c r="I109" s="6"/>
      <c r="J109" s="6"/>
    </row>
    <row r="110" spans="1:10" ht="69.75" customHeight="1" x14ac:dyDescent="0.25">
      <c r="A110" s="2">
        <f t="shared" si="1"/>
        <v>108</v>
      </c>
      <c r="B110" s="2" t="s">
        <v>334</v>
      </c>
      <c r="C110" s="2">
        <v>1431</v>
      </c>
      <c r="D110" s="2" t="s">
        <v>335</v>
      </c>
      <c r="E110" s="2" t="s">
        <v>337</v>
      </c>
      <c r="F110" s="2" t="s">
        <v>27</v>
      </c>
      <c r="G110" s="4" t="s">
        <v>15</v>
      </c>
      <c r="H110" s="5"/>
      <c r="I110" s="6"/>
      <c r="J110" s="6"/>
    </row>
    <row r="111" spans="1:10" ht="93" customHeight="1" x14ac:dyDescent="0.25">
      <c r="A111" s="2">
        <f t="shared" si="1"/>
        <v>109</v>
      </c>
      <c r="B111" s="7" t="s">
        <v>54</v>
      </c>
      <c r="C111" s="7">
        <v>1435</v>
      </c>
      <c r="D111" s="7">
        <v>1545</v>
      </c>
      <c r="E111" s="7" t="s">
        <v>338</v>
      </c>
      <c r="F111" s="7" t="s">
        <v>27</v>
      </c>
      <c r="G111" s="8" t="s">
        <v>28</v>
      </c>
      <c r="H111" s="8" t="s">
        <v>339</v>
      </c>
      <c r="I111" s="9" t="s">
        <v>340</v>
      </c>
      <c r="J111" s="9">
        <f>(3600*14)+(35*60)</f>
        <v>52500</v>
      </c>
    </row>
    <row r="112" spans="1:10" ht="69.75" customHeight="1" x14ac:dyDescent="0.25">
      <c r="A112" s="2">
        <f t="shared" si="1"/>
        <v>110</v>
      </c>
      <c r="B112" s="2" t="s">
        <v>341</v>
      </c>
      <c r="C112" s="2">
        <v>1445</v>
      </c>
      <c r="D112" s="2" t="s">
        <v>193</v>
      </c>
      <c r="E112" s="2" t="s">
        <v>342</v>
      </c>
      <c r="F112" s="2" t="s">
        <v>27</v>
      </c>
      <c r="G112" s="4" t="s">
        <v>15</v>
      </c>
      <c r="H112" s="5"/>
      <c r="I112" s="6"/>
      <c r="J112" s="6"/>
    </row>
    <row r="113" spans="1:10" ht="46.5" customHeight="1" x14ac:dyDescent="0.25">
      <c r="A113" s="2">
        <f t="shared" si="1"/>
        <v>111</v>
      </c>
      <c r="B113" s="10" t="s">
        <v>343</v>
      </c>
      <c r="C113" s="10">
        <v>1535</v>
      </c>
      <c r="D113" s="10" t="s">
        <v>205</v>
      </c>
      <c r="E113" s="10" t="s">
        <v>344</v>
      </c>
      <c r="F113" s="10" t="s">
        <v>27</v>
      </c>
      <c r="G113" s="11" t="s">
        <v>28</v>
      </c>
      <c r="H113" s="8" t="s">
        <v>56</v>
      </c>
      <c r="I113" s="9" t="s">
        <v>30</v>
      </c>
      <c r="J113" s="9" t="s">
        <v>30</v>
      </c>
    </row>
    <row r="114" spans="1:10" ht="46.5" customHeight="1" x14ac:dyDescent="0.25">
      <c r="A114" s="2">
        <f t="shared" si="1"/>
        <v>112</v>
      </c>
      <c r="B114" s="10" t="s">
        <v>345</v>
      </c>
      <c r="C114" s="10">
        <v>1635</v>
      </c>
      <c r="D114" s="10" t="s">
        <v>244</v>
      </c>
      <c r="E114" s="10" t="s">
        <v>346</v>
      </c>
      <c r="F114" s="10" t="s">
        <v>27</v>
      </c>
      <c r="G114" s="11" t="s">
        <v>28</v>
      </c>
      <c r="H114" s="8" t="s">
        <v>56</v>
      </c>
      <c r="I114" s="9" t="s">
        <v>30</v>
      </c>
      <c r="J114" s="9" t="s">
        <v>30</v>
      </c>
    </row>
    <row r="115" spans="1:10" ht="46.5" customHeight="1" x14ac:dyDescent="0.25">
      <c r="A115" s="2">
        <f t="shared" si="1"/>
        <v>113</v>
      </c>
      <c r="B115" s="10" t="s">
        <v>172</v>
      </c>
      <c r="C115" s="10">
        <v>1735</v>
      </c>
      <c r="D115" s="10" t="s">
        <v>258</v>
      </c>
      <c r="E115" s="10" t="s">
        <v>347</v>
      </c>
      <c r="F115" s="10" t="s">
        <v>27</v>
      </c>
      <c r="G115" s="11" t="s">
        <v>28</v>
      </c>
      <c r="H115" s="8" t="s">
        <v>56</v>
      </c>
      <c r="I115" s="9" t="s">
        <v>30</v>
      </c>
      <c r="J115" s="9" t="s">
        <v>30</v>
      </c>
    </row>
    <row r="116" spans="1:10" ht="46.5" customHeight="1" x14ac:dyDescent="0.25">
      <c r="A116" s="2">
        <f t="shared" si="1"/>
        <v>114</v>
      </c>
      <c r="B116" s="10" t="s">
        <v>188</v>
      </c>
      <c r="C116" s="10">
        <v>1835</v>
      </c>
      <c r="D116" s="10" t="s">
        <v>265</v>
      </c>
      <c r="E116" s="10" t="s">
        <v>348</v>
      </c>
      <c r="F116" s="10" t="s">
        <v>27</v>
      </c>
      <c r="G116" s="11" t="s">
        <v>28</v>
      </c>
      <c r="H116" s="8" t="s">
        <v>56</v>
      </c>
      <c r="I116" s="9" t="s">
        <v>30</v>
      </c>
      <c r="J116" s="9" t="s">
        <v>30</v>
      </c>
    </row>
    <row r="117" spans="1:10" ht="46.5" customHeight="1" x14ac:dyDescent="0.25">
      <c r="A117" s="2">
        <f t="shared" si="1"/>
        <v>115</v>
      </c>
      <c r="B117" s="10" t="s">
        <v>349</v>
      </c>
      <c r="C117" s="10">
        <v>1935</v>
      </c>
      <c r="D117" s="10" t="s">
        <v>278</v>
      </c>
      <c r="E117" s="10" t="s">
        <v>350</v>
      </c>
      <c r="F117" s="10" t="s">
        <v>27</v>
      </c>
      <c r="G117" s="11" t="s">
        <v>28</v>
      </c>
      <c r="H117" s="8" t="s">
        <v>56</v>
      </c>
      <c r="I117" s="9" t="s">
        <v>30</v>
      </c>
      <c r="J117" s="9" t="s">
        <v>30</v>
      </c>
    </row>
    <row r="118" spans="1:10" ht="46.5" customHeight="1" x14ac:dyDescent="0.25">
      <c r="A118" s="2">
        <f t="shared" si="1"/>
        <v>116</v>
      </c>
      <c r="B118" s="10" t="s">
        <v>245</v>
      </c>
      <c r="C118" s="10">
        <v>2035</v>
      </c>
      <c r="D118" s="10" t="s">
        <v>297</v>
      </c>
      <c r="E118" s="10" t="s">
        <v>351</v>
      </c>
      <c r="F118" s="10" t="s">
        <v>27</v>
      </c>
      <c r="G118" s="11" t="s">
        <v>28</v>
      </c>
      <c r="H118" s="8" t="s">
        <v>56</v>
      </c>
      <c r="I118" s="9" t="s">
        <v>30</v>
      </c>
      <c r="J118" s="9" t="s">
        <v>30</v>
      </c>
    </row>
    <row r="119" spans="1:10" ht="46.5" customHeight="1" x14ac:dyDescent="0.25">
      <c r="A119" s="2">
        <f t="shared" si="1"/>
        <v>117</v>
      </c>
      <c r="B119" s="10" t="s">
        <v>352</v>
      </c>
      <c r="C119" s="10">
        <v>2135</v>
      </c>
      <c r="D119" s="10" t="s">
        <v>302</v>
      </c>
      <c r="E119" s="10" t="s">
        <v>353</v>
      </c>
      <c r="F119" s="10" t="s">
        <v>27</v>
      </c>
      <c r="G119" s="11" t="s">
        <v>28</v>
      </c>
      <c r="H119" s="8" t="s">
        <v>56</v>
      </c>
      <c r="I119" s="9" t="s">
        <v>30</v>
      </c>
      <c r="J119" s="9" t="s">
        <v>30</v>
      </c>
    </row>
    <row r="120" spans="1:10" ht="46.5" customHeight="1" x14ac:dyDescent="0.25">
      <c r="A120" s="2">
        <f t="shared" si="1"/>
        <v>118</v>
      </c>
      <c r="B120" s="10" t="s">
        <v>267</v>
      </c>
      <c r="C120" s="10">
        <v>2235</v>
      </c>
      <c r="D120" s="10" t="s">
        <v>304</v>
      </c>
      <c r="E120" s="10" t="s">
        <v>354</v>
      </c>
      <c r="F120" s="10" t="s">
        <v>27</v>
      </c>
      <c r="G120" s="11" t="s">
        <v>28</v>
      </c>
      <c r="H120" s="8" t="s">
        <v>56</v>
      </c>
      <c r="I120" s="9" t="s">
        <v>30</v>
      </c>
      <c r="J120" s="9" t="s">
        <v>30</v>
      </c>
    </row>
    <row r="121" spans="1:10" ht="46.5" customHeight="1" x14ac:dyDescent="0.25">
      <c r="A121" s="2">
        <f t="shared" si="1"/>
        <v>119</v>
      </c>
      <c r="B121" s="10" t="s">
        <v>355</v>
      </c>
      <c r="C121" s="10">
        <v>2335</v>
      </c>
      <c r="D121" s="10" t="s">
        <v>332</v>
      </c>
      <c r="E121" s="10" t="s">
        <v>356</v>
      </c>
      <c r="F121" s="10" t="s">
        <v>27</v>
      </c>
      <c r="G121" s="11" t="s">
        <v>28</v>
      </c>
      <c r="H121" s="8" t="s">
        <v>56</v>
      </c>
      <c r="I121" s="9" t="s">
        <v>30</v>
      </c>
      <c r="J121" s="9" t="s">
        <v>30</v>
      </c>
    </row>
    <row r="122" spans="1:10" ht="46.5" customHeight="1" x14ac:dyDescent="0.25">
      <c r="A122" s="2">
        <f t="shared" si="1"/>
        <v>120</v>
      </c>
      <c r="B122" s="10" t="s">
        <v>53</v>
      </c>
      <c r="C122" s="10">
        <v>2435</v>
      </c>
      <c r="D122" s="10" t="s">
        <v>54</v>
      </c>
      <c r="E122" s="10" t="s">
        <v>357</v>
      </c>
      <c r="F122" s="10" t="s">
        <v>27</v>
      </c>
      <c r="G122" s="11" t="s">
        <v>28</v>
      </c>
      <c r="H122" s="8" t="s">
        <v>56</v>
      </c>
      <c r="I122" s="9" t="s">
        <v>30</v>
      </c>
      <c r="J122" s="9" t="s">
        <v>30</v>
      </c>
    </row>
    <row r="123" spans="1:10" ht="46.5" customHeight="1" x14ac:dyDescent="0.25">
      <c r="A123" s="2">
        <f t="shared" si="1"/>
        <v>121</v>
      </c>
      <c r="B123" s="10" t="s">
        <v>114</v>
      </c>
      <c r="C123" s="10">
        <v>2535</v>
      </c>
      <c r="D123" s="10" t="s">
        <v>343</v>
      </c>
      <c r="E123" s="10" t="s">
        <v>358</v>
      </c>
      <c r="F123" s="10" t="s">
        <v>27</v>
      </c>
      <c r="G123" s="11" t="s">
        <v>28</v>
      </c>
      <c r="H123" s="8" t="s">
        <v>56</v>
      </c>
      <c r="I123" s="9" t="s">
        <v>30</v>
      </c>
      <c r="J123" s="9" t="s">
        <v>30</v>
      </c>
    </row>
    <row r="124" spans="1:10" ht="93" customHeight="1" x14ac:dyDescent="0.25">
      <c r="A124" s="2">
        <f t="shared" si="1"/>
        <v>122</v>
      </c>
      <c r="B124" s="7" t="s">
        <v>145</v>
      </c>
      <c r="C124" s="7">
        <v>2635</v>
      </c>
      <c r="D124" s="7">
        <v>1555</v>
      </c>
      <c r="E124" s="7" t="s">
        <v>359</v>
      </c>
      <c r="F124" s="7" t="s">
        <v>27</v>
      </c>
      <c r="G124" s="8" t="s">
        <v>28</v>
      </c>
      <c r="H124" s="8" t="s">
        <v>360</v>
      </c>
      <c r="I124" s="9" t="s">
        <v>361</v>
      </c>
      <c r="J124" s="9">
        <f>(3600*26)+(35*60)</f>
        <v>95700</v>
      </c>
    </row>
    <row r="125" spans="1:10" ht="46.5" customHeight="1" x14ac:dyDescent="0.25">
      <c r="A125" s="2">
        <f t="shared" si="1"/>
        <v>123</v>
      </c>
      <c r="B125" s="2" t="s">
        <v>145</v>
      </c>
      <c r="C125" s="2">
        <v>2635</v>
      </c>
      <c r="D125" s="2">
        <v>1600</v>
      </c>
      <c r="E125" s="12" t="s">
        <v>362</v>
      </c>
      <c r="F125" s="2" t="s">
        <v>41</v>
      </c>
      <c r="G125" s="4" t="s">
        <v>363</v>
      </c>
      <c r="H125" s="5"/>
      <c r="I125" s="6"/>
      <c r="J125" s="6"/>
    </row>
    <row r="126" spans="1:10" ht="12.75" customHeight="1" x14ac:dyDescent="0.15"/>
    <row r="127" spans="1:10" ht="12.75" customHeight="1" x14ac:dyDescent="0.15"/>
    <row r="128" spans="1:10"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row r="144" ht="12.75" customHeight="1" x14ac:dyDescent="0.15"/>
    <row r="145" ht="12.75" customHeight="1" x14ac:dyDescent="0.15"/>
    <row r="146" ht="12.75" customHeight="1" x14ac:dyDescent="0.15"/>
    <row r="147" ht="12.75" customHeight="1" x14ac:dyDescent="0.15"/>
    <row r="148" ht="12.75" customHeight="1" x14ac:dyDescent="0.15"/>
    <row r="149" ht="12.75" customHeight="1" x14ac:dyDescent="0.15"/>
    <row r="150" ht="12.75" customHeight="1" x14ac:dyDescent="0.15"/>
    <row r="151" ht="12.75" customHeight="1" x14ac:dyDescent="0.15"/>
    <row r="152" ht="12.75" customHeight="1" x14ac:dyDescent="0.15"/>
    <row r="153" ht="12.75" customHeight="1" x14ac:dyDescent="0.15"/>
    <row r="154" ht="12.75" customHeight="1" x14ac:dyDescent="0.15"/>
    <row r="155" ht="12.75" customHeight="1" x14ac:dyDescent="0.15"/>
    <row r="156" ht="12.75" customHeight="1" x14ac:dyDescent="0.15"/>
    <row r="157" ht="12.75" customHeight="1" x14ac:dyDescent="0.15"/>
    <row r="158" ht="12.75" customHeight="1" x14ac:dyDescent="0.15"/>
    <row r="159" ht="12.75" customHeight="1" x14ac:dyDescent="0.15"/>
    <row r="160" ht="12.75" customHeight="1" x14ac:dyDescent="0.15"/>
    <row r="161" ht="12.75" customHeight="1" x14ac:dyDescent="0.15"/>
    <row r="162" ht="12.75" customHeight="1" x14ac:dyDescent="0.15"/>
    <row r="163" ht="12.75" customHeight="1" x14ac:dyDescent="0.15"/>
    <row r="164" ht="12.75" customHeight="1" x14ac:dyDescent="0.15"/>
    <row r="165" ht="12.75" customHeight="1" x14ac:dyDescent="0.15"/>
    <row r="166" ht="12.75" customHeight="1" x14ac:dyDescent="0.15"/>
    <row r="167" ht="12.75" customHeight="1" x14ac:dyDescent="0.15"/>
    <row r="168" ht="12.75" customHeight="1" x14ac:dyDescent="0.15"/>
    <row r="169" ht="12.75" customHeight="1" x14ac:dyDescent="0.15"/>
    <row r="170" ht="12.75" customHeight="1" x14ac:dyDescent="0.15"/>
    <row r="171" ht="12.75" customHeight="1" x14ac:dyDescent="0.15"/>
    <row r="172" ht="12.75" customHeight="1" x14ac:dyDescent="0.15"/>
    <row r="173" ht="12.75" customHeight="1" x14ac:dyDescent="0.15"/>
    <row r="174" ht="12.75" customHeight="1" x14ac:dyDescent="0.15"/>
    <row r="175" ht="12.75" customHeight="1" x14ac:dyDescent="0.15"/>
    <row r="176" ht="12.75" customHeight="1" x14ac:dyDescent="0.15"/>
    <row r="177" ht="12.75" customHeight="1" x14ac:dyDescent="0.15"/>
    <row r="178" ht="12.75" customHeight="1" x14ac:dyDescent="0.15"/>
    <row r="179" ht="12.75" customHeight="1" x14ac:dyDescent="0.15"/>
    <row r="180" ht="12.75" customHeight="1" x14ac:dyDescent="0.15"/>
    <row r="181" ht="12.75" customHeight="1" x14ac:dyDescent="0.15"/>
    <row r="182" ht="12.75" customHeight="1" x14ac:dyDescent="0.15"/>
    <row r="183" ht="12.75" customHeight="1" x14ac:dyDescent="0.15"/>
    <row r="184" ht="12.75" customHeight="1" x14ac:dyDescent="0.15"/>
    <row r="185" ht="12.75" customHeight="1" x14ac:dyDescent="0.15"/>
    <row r="186" ht="12.75" customHeight="1" x14ac:dyDescent="0.15"/>
    <row r="187" ht="12.75" customHeight="1" x14ac:dyDescent="0.15"/>
    <row r="188" ht="12.75" customHeight="1" x14ac:dyDescent="0.15"/>
    <row r="189" ht="12.75" customHeight="1" x14ac:dyDescent="0.15"/>
    <row r="190" ht="12.75" customHeight="1" x14ac:dyDescent="0.15"/>
    <row r="191" ht="12.75" customHeight="1" x14ac:dyDescent="0.15"/>
    <row r="192" ht="12.75" customHeight="1" x14ac:dyDescent="0.15"/>
    <row r="193" ht="12.75" customHeight="1" x14ac:dyDescent="0.15"/>
    <row r="194" ht="12.75" customHeight="1" x14ac:dyDescent="0.15"/>
    <row r="195" ht="12.75" customHeight="1" x14ac:dyDescent="0.15"/>
    <row r="196" ht="12.75" customHeight="1" x14ac:dyDescent="0.15"/>
    <row r="197" ht="12.75" customHeight="1" x14ac:dyDescent="0.15"/>
    <row r="198" ht="12.75" customHeight="1" x14ac:dyDescent="0.15"/>
    <row r="199" ht="12.75" customHeight="1" x14ac:dyDescent="0.15"/>
    <row r="200" ht="12.75" customHeight="1" x14ac:dyDescent="0.15"/>
    <row r="201" ht="12.75" customHeight="1" x14ac:dyDescent="0.15"/>
    <row r="202" ht="12.75" customHeight="1" x14ac:dyDescent="0.15"/>
    <row r="203" ht="12.75" customHeight="1" x14ac:dyDescent="0.15"/>
    <row r="204" ht="12.75" customHeight="1" x14ac:dyDescent="0.15"/>
    <row r="205" ht="12.75" customHeight="1" x14ac:dyDescent="0.15"/>
    <row r="206" ht="12.75" customHeight="1" x14ac:dyDescent="0.15"/>
    <row r="207" ht="12.75" customHeight="1" x14ac:dyDescent="0.15"/>
    <row r="208" ht="12.75" customHeight="1" x14ac:dyDescent="0.15"/>
    <row r="209" ht="12.75" customHeight="1" x14ac:dyDescent="0.15"/>
    <row r="210" ht="12.75" customHeight="1" x14ac:dyDescent="0.15"/>
    <row r="211" ht="12.75" customHeight="1" x14ac:dyDescent="0.15"/>
    <row r="212" ht="12.75" customHeight="1" x14ac:dyDescent="0.15"/>
    <row r="213" ht="12.75" customHeight="1" x14ac:dyDescent="0.15"/>
    <row r="214" ht="12.75" customHeight="1" x14ac:dyDescent="0.15"/>
    <row r="215" ht="12.75" customHeight="1" x14ac:dyDescent="0.15"/>
    <row r="216" ht="12.75" customHeight="1" x14ac:dyDescent="0.15"/>
    <row r="217" ht="12.75" customHeight="1" x14ac:dyDescent="0.15"/>
    <row r="218" ht="12.75" customHeight="1" x14ac:dyDescent="0.15"/>
    <row r="219" ht="12.75" customHeight="1" x14ac:dyDescent="0.15"/>
    <row r="220" ht="12.75" customHeight="1" x14ac:dyDescent="0.15"/>
    <row r="221" ht="12.75" customHeight="1" x14ac:dyDescent="0.15"/>
    <row r="222" ht="12.75" customHeight="1" x14ac:dyDescent="0.15"/>
    <row r="223" ht="12.75" customHeight="1" x14ac:dyDescent="0.15"/>
    <row r="224" ht="12.75" customHeight="1" x14ac:dyDescent="0.15"/>
    <row r="225" ht="12.75" customHeight="1" x14ac:dyDescent="0.15"/>
    <row r="226" ht="12.75" customHeight="1" x14ac:dyDescent="0.15"/>
    <row r="227" ht="12.75" customHeight="1" x14ac:dyDescent="0.15"/>
    <row r="228" ht="12.75" customHeight="1" x14ac:dyDescent="0.15"/>
    <row r="229" ht="12.75" customHeight="1" x14ac:dyDescent="0.15"/>
    <row r="230" ht="12.75" customHeight="1" x14ac:dyDescent="0.15"/>
    <row r="231" ht="12.75" customHeight="1" x14ac:dyDescent="0.15"/>
    <row r="232" ht="12.75" customHeight="1" x14ac:dyDescent="0.15"/>
    <row r="233" ht="12.75" customHeight="1" x14ac:dyDescent="0.15"/>
    <row r="234" ht="12.75" customHeight="1" x14ac:dyDescent="0.15"/>
    <row r="235" ht="12.75" customHeight="1" x14ac:dyDescent="0.15"/>
    <row r="236" ht="12.75" customHeight="1" x14ac:dyDescent="0.15"/>
    <row r="237" ht="12.75" customHeight="1" x14ac:dyDescent="0.15"/>
    <row r="238" ht="12.75" customHeight="1" x14ac:dyDescent="0.15"/>
    <row r="239" ht="12.75" customHeight="1" x14ac:dyDescent="0.15"/>
    <row r="240" ht="12.75" customHeight="1" x14ac:dyDescent="0.15"/>
    <row r="241" ht="12.75" customHeight="1" x14ac:dyDescent="0.15"/>
    <row r="242" ht="12.75" customHeight="1" x14ac:dyDescent="0.15"/>
    <row r="243" ht="12.75" customHeight="1" x14ac:dyDescent="0.15"/>
    <row r="244" ht="12.75" customHeight="1" x14ac:dyDescent="0.15"/>
    <row r="245" ht="12.75" customHeight="1" x14ac:dyDescent="0.15"/>
    <row r="246" ht="12.75" customHeight="1" x14ac:dyDescent="0.15"/>
    <row r="247" ht="12.75" customHeight="1" x14ac:dyDescent="0.15"/>
    <row r="248" ht="12.75" customHeight="1" x14ac:dyDescent="0.15"/>
    <row r="249" ht="12.75" customHeight="1" x14ac:dyDescent="0.15"/>
    <row r="250" ht="12.75" customHeight="1" x14ac:dyDescent="0.15"/>
    <row r="251" ht="12.75" customHeight="1" x14ac:dyDescent="0.15"/>
    <row r="252" ht="12.75" customHeight="1" x14ac:dyDescent="0.15"/>
    <row r="253" ht="12.75" customHeight="1" x14ac:dyDescent="0.15"/>
    <row r="254" ht="12.75" customHeight="1" x14ac:dyDescent="0.15"/>
    <row r="255" ht="12.75" customHeight="1" x14ac:dyDescent="0.15"/>
    <row r="256" ht="12.75" customHeight="1" x14ac:dyDescent="0.15"/>
    <row r="257" ht="12.75" customHeight="1" x14ac:dyDescent="0.15"/>
    <row r="258" ht="12.75" customHeight="1" x14ac:dyDescent="0.15"/>
    <row r="259" ht="12.75" customHeight="1" x14ac:dyDescent="0.15"/>
    <row r="260" ht="12.75" customHeight="1" x14ac:dyDescent="0.15"/>
    <row r="261" ht="12.75" customHeight="1" x14ac:dyDescent="0.15"/>
    <row r="262" ht="12.75" customHeight="1" x14ac:dyDescent="0.15"/>
    <row r="263" ht="12.75" customHeight="1" x14ac:dyDescent="0.15"/>
    <row r="264" ht="12.75" customHeight="1" x14ac:dyDescent="0.15"/>
    <row r="265" ht="12.75" customHeight="1" x14ac:dyDescent="0.15"/>
    <row r="266" ht="12.75" customHeight="1" x14ac:dyDescent="0.15"/>
    <row r="267" ht="12.75" customHeight="1" x14ac:dyDescent="0.15"/>
    <row r="268" ht="12.75" customHeight="1" x14ac:dyDescent="0.15"/>
    <row r="269" ht="12.75" customHeight="1" x14ac:dyDescent="0.15"/>
    <row r="270" ht="12.75" customHeight="1" x14ac:dyDescent="0.15"/>
    <row r="271" ht="12.75" customHeight="1" x14ac:dyDescent="0.15"/>
    <row r="272" ht="12.75" customHeight="1" x14ac:dyDescent="0.15"/>
    <row r="273" ht="12.75" customHeight="1" x14ac:dyDescent="0.15"/>
    <row r="274" ht="12.75" customHeight="1" x14ac:dyDescent="0.15"/>
    <row r="275" ht="12.75" customHeight="1" x14ac:dyDescent="0.15"/>
    <row r="276" ht="12.75" customHeight="1" x14ac:dyDescent="0.15"/>
    <row r="277" ht="12.75" customHeight="1" x14ac:dyDescent="0.15"/>
    <row r="278" ht="12.75" customHeight="1" x14ac:dyDescent="0.15"/>
    <row r="279" ht="12.75" customHeight="1" x14ac:dyDescent="0.15"/>
    <row r="280" ht="12.75" customHeight="1" x14ac:dyDescent="0.15"/>
    <row r="281" ht="12.75" customHeight="1" x14ac:dyDescent="0.15"/>
    <row r="282" ht="12.75" customHeight="1" x14ac:dyDescent="0.15"/>
    <row r="283" ht="12.75" customHeight="1" x14ac:dyDescent="0.15"/>
    <row r="284" ht="12.75" customHeight="1" x14ac:dyDescent="0.15"/>
    <row r="285" ht="12.75" customHeight="1" x14ac:dyDescent="0.15"/>
    <row r="286" ht="12.75" customHeight="1" x14ac:dyDescent="0.15"/>
    <row r="287" ht="12.75" customHeight="1" x14ac:dyDescent="0.15"/>
    <row r="288" ht="12.75" customHeight="1" x14ac:dyDescent="0.15"/>
    <row r="289" ht="12.75" customHeight="1" x14ac:dyDescent="0.15"/>
    <row r="290" ht="12.75" customHeight="1" x14ac:dyDescent="0.15"/>
    <row r="291" ht="12.75" customHeight="1" x14ac:dyDescent="0.15"/>
    <row r="292" ht="12.75" customHeight="1" x14ac:dyDescent="0.15"/>
    <row r="293" ht="12.75" customHeight="1" x14ac:dyDescent="0.15"/>
    <row r="294" ht="12.75" customHeight="1" x14ac:dyDescent="0.15"/>
    <row r="295" ht="12.75" customHeight="1" x14ac:dyDescent="0.15"/>
    <row r="296" ht="12.75" customHeight="1" x14ac:dyDescent="0.15"/>
    <row r="297" ht="12.75" customHeight="1" x14ac:dyDescent="0.15"/>
    <row r="298" ht="12.75" customHeight="1" x14ac:dyDescent="0.15"/>
    <row r="299" ht="12.75" customHeight="1" x14ac:dyDescent="0.15"/>
    <row r="300" ht="12.75" customHeight="1" x14ac:dyDescent="0.15"/>
    <row r="301" ht="12.75" customHeight="1" x14ac:dyDescent="0.15"/>
    <row r="302" ht="12.75" customHeight="1" x14ac:dyDescent="0.15"/>
    <row r="303" ht="12.75" customHeight="1" x14ac:dyDescent="0.15"/>
    <row r="304" ht="12.75" customHeight="1" x14ac:dyDescent="0.15"/>
    <row r="305" ht="12.75" customHeight="1" x14ac:dyDescent="0.15"/>
    <row r="306" ht="12.75" customHeight="1" x14ac:dyDescent="0.15"/>
    <row r="307" ht="12.75" customHeight="1" x14ac:dyDescent="0.15"/>
    <row r="308" ht="12.75" customHeight="1" x14ac:dyDescent="0.15"/>
    <row r="309" ht="12.75" customHeight="1" x14ac:dyDescent="0.15"/>
    <row r="310" ht="12.75" customHeight="1" x14ac:dyDescent="0.15"/>
    <row r="311" ht="12.75" customHeight="1" x14ac:dyDescent="0.15"/>
    <row r="312" ht="12.75" customHeight="1" x14ac:dyDescent="0.15"/>
    <row r="313" ht="12.75" customHeight="1" x14ac:dyDescent="0.15"/>
    <row r="314" ht="12.75" customHeight="1" x14ac:dyDescent="0.15"/>
    <row r="315" ht="12.75" customHeight="1" x14ac:dyDescent="0.15"/>
    <row r="316" ht="12.75" customHeight="1" x14ac:dyDescent="0.15"/>
    <row r="317" ht="12.75" customHeight="1" x14ac:dyDescent="0.15"/>
    <row r="318" ht="12.75" customHeight="1" x14ac:dyDescent="0.15"/>
    <row r="319" ht="12.75" customHeight="1" x14ac:dyDescent="0.15"/>
    <row r="320" ht="12.75" customHeight="1" x14ac:dyDescent="0.15"/>
    <row r="321" ht="12.75" customHeight="1" x14ac:dyDescent="0.15"/>
    <row r="322" ht="12.75" customHeight="1" x14ac:dyDescent="0.15"/>
    <row r="323" ht="12.75" customHeight="1" x14ac:dyDescent="0.15"/>
    <row r="324" ht="12.75" customHeight="1" x14ac:dyDescent="0.15"/>
    <row r="325" ht="12.75" customHeight="1" x14ac:dyDescent="0.15"/>
    <row r="326" ht="12.75" customHeight="1" x14ac:dyDescent="0.15"/>
    <row r="327" ht="12.75" customHeight="1" x14ac:dyDescent="0.15"/>
    <row r="328" ht="12.75" customHeight="1" x14ac:dyDescent="0.15"/>
    <row r="329" ht="12.75" customHeight="1" x14ac:dyDescent="0.15"/>
    <row r="330" ht="12.75" customHeight="1" x14ac:dyDescent="0.15"/>
    <row r="331" ht="12.75" customHeight="1" x14ac:dyDescent="0.15"/>
    <row r="332" ht="12.75" customHeight="1" x14ac:dyDescent="0.15"/>
    <row r="333" ht="12.75" customHeight="1" x14ac:dyDescent="0.15"/>
    <row r="334" ht="12.75" customHeight="1" x14ac:dyDescent="0.15"/>
    <row r="335" ht="12.75" customHeight="1" x14ac:dyDescent="0.15"/>
    <row r="336" ht="12.75" customHeight="1" x14ac:dyDescent="0.15"/>
    <row r="337" ht="12.75" customHeight="1" x14ac:dyDescent="0.15"/>
    <row r="338" ht="12.75" customHeight="1" x14ac:dyDescent="0.15"/>
    <row r="339" ht="12.75" customHeight="1" x14ac:dyDescent="0.15"/>
    <row r="340" ht="12.75" customHeight="1" x14ac:dyDescent="0.15"/>
    <row r="341" ht="12.75" customHeight="1" x14ac:dyDescent="0.15"/>
    <row r="342" ht="12.75" customHeight="1" x14ac:dyDescent="0.15"/>
    <row r="343" ht="12.75" customHeight="1" x14ac:dyDescent="0.15"/>
    <row r="344" ht="12.75" customHeight="1" x14ac:dyDescent="0.15"/>
    <row r="345" ht="12.75" customHeight="1" x14ac:dyDescent="0.15"/>
    <row r="346" ht="12.75" customHeight="1" x14ac:dyDescent="0.15"/>
    <row r="347" ht="12.75" customHeight="1" x14ac:dyDescent="0.15"/>
    <row r="348" ht="12.75" customHeight="1" x14ac:dyDescent="0.15"/>
    <row r="349" ht="12.75" customHeight="1" x14ac:dyDescent="0.15"/>
    <row r="350" ht="12.75" customHeight="1" x14ac:dyDescent="0.15"/>
    <row r="351" ht="12.75" customHeight="1" x14ac:dyDescent="0.15"/>
    <row r="352" ht="12.75" customHeight="1" x14ac:dyDescent="0.15"/>
    <row r="353" ht="12.75" customHeight="1" x14ac:dyDescent="0.15"/>
    <row r="354" ht="12.75" customHeight="1" x14ac:dyDescent="0.15"/>
    <row r="355" ht="12.75" customHeight="1" x14ac:dyDescent="0.15"/>
    <row r="356" ht="12.75" customHeight="1" x14ac:dyDescent="0.15"/>
    <row r="357" ht="12.75" customHeight="1" x14ac:dyDescent="0.15"/>
    <row r="358" ht="12.75" customHeight="1" x14ac:dyDescent="0.15"/>
    <row r="359" ht="12.75" customHeight="1" x14ac:dyDescent="0.15"/>
    <row r="360" ht="12.75" customHeight="1" x14ac:dyDescent="0.15"/>
    <row r="361" ht="12.75" customHeight="1" x14ac:dyDescent="0.15"/>
    <row r="362" ht="12.75" customHeight="1" x14ac:dyDescent="0.15"/>
    <row r="363" ht="12.75" customHeight="1" x14ac:dyDescent="0.15"/>
    <row r="364" ht="12.75" customHeight="1" x14ac:dyDescent="0.15"/>
    <row r="365" ht="12.75" customHeight="1" x14ac:dyDescent="0.15"/>
    <row r="366" ht="12.75" customHeight="1" x14ac:dyDescent="0.15"/>
    <row r="367" ht="12.75" customHeight="1" x14ac:dyDescent="0.15"/>
    <row r="368" ht="12.75" customHeight="1" x14ac:dyDescent="0.15"/>
    <row r="369" ht="12.75" customHeight="1" x14ac:dyDescent="0.15"/>
    <row r="370" ht="12.75" customHeight="1" x14ac:dyDescent="0.15"/>
    <row r="371" ht="12.75" customHeight="1" x14ac:dyDescent="0.15"/>
    <row r="372" ht="12.75" customHeight="1" x14ac:dyDescent="0.15"/>
    <row r="373" ht="12.75" customHeight="1" x14ac:dyDescent="0.15"/>
    <row r="374" ht="12.75" customHeight="1" x14ac:dyDescent="0.15"/>
    <row r="375" ht="12.75" customHeight="1" x14ac:dyDescent="0.15"/>
    <row r="376" ht="12.75" customHeight="1" x14ac:dyDescent="0.15"/>
    <row r="377" ht="12.75" customHeight="1" x14ac:dyDescent="0.15"/>
    <row r="378" ht="12.75" customHeight="1" x14ac:dyDescent="0.15"/>
    <row r="379" ht="12.75" customHeight="1" x14ac:dyDescent="0.15"/>
    <row r="380" ht="12.75" customHeight="1" x14ac:dyDescent="0.15"/>
    <row r="381" ht="12.75" customHeight="1" x14ac:dyDescent="0.15"/>
    <row r="382" ht="12.75" customHeight="1" x14ac:dyDescent="0.15"/>
    <row r="383" ht="12.75" customHeight="1" x14ac:dyDescent="0.15"/>
    <row r="384" ht="12.75" customHeight="1" x14ac:dyDescent="0.15"/>
    <row r="385" ht="12.75" customHeight="1" x14ac:dyDescent="0.15"/>
    <row r="386" ht="12.75" customHeight="1" x14ac:dyDescent="0.15"/>
    <row r="387" ht="12.75" customHeight="1" x14ac:dyDescent="0.15"/>
    <row r="388" ht="12.75" customHeight="1" x14ac:dyDescent="0.15"/>
    <row r="389" ht="12.75" customHeight="1" x14ac:dyDescent="0.15"/>
    <row r="390" ht="12.75" customHeight="1" x14ac:dyDescent="0.15"/>
    <row r="391" ht="12.75" customHeight="1" x14ac:dyDescent="0.15"/>
    <row r="392" ht="12.75" customHeight="1" x14ac:dyDescent="0.15"/>
    <row r="393" ht="12.75" customHeight="1" x14ac:dyDescent="0.15"/>
    <row r="394" ht="12.75" customHeight="1" x14ac:dyDescent="0.15"/>
    <row r="395" ht="12.75" customHeight="1" x14ac:dyDescent="0.15"/>
    <row r="396" ht="12.75" customHeight="1" x14ac:dyDescent="0.15"/>
    <row r="397" ht="12.75" customHeight="1" x14ac:dyDescent="0.15"/>
    <row r="398" ht="12.75" customHeight="1" x14ac:dyDescent="0.15"/>
    <row r="399" ht="12.75" customHeight="1" x14ac:dyDescent="0.15"/>
    <row r="400" ht="12.75" customHeight="1" x14ac:dyDescent="0.15"/>
    <row r="401" ht="12.75" customHeight="1" x14ac:dyDescent="0.15"/>
    <row r="402" ht="12.75" customHeight="1" x14ac:dyDescent="0.15"/>
    <row r="403" ht="12.75" customHeight="1" x14ac:dyDescent="0.15"/>
    <row r="404" ht="12.75" customHeight="1" x14ac:dyDescent="0.15"/>
    <row r="405" ht="12.75" customHeight="1" x14ac:dyDescent="0.15"/>
    <row r="406" ht="12.75" customHeight="1" x14ac:dyDescent="0.15"/>
    <row r="407" ht="12.75" customHeight="1" x14ac:dyDescent="0.15"/>
    <row r="408" ht="12.75" customHeight="1" x14ac:dyDescent="0.15"/>
    <row r="409" ht="12.75" customHeight="1" x14ac:dyDescent="0.15"/>
    <row r="410" ht="12.75" customHeight="1" x14ac:dyDescent="0.15"/>
    <row r="411" ht="12.75" customHeight="1" x14ac:dyDescent="0.15"/>
    <row r="412" ht="12.75" customHeight="1" x14ac:dyDescent="0.15"/>
    <row r="413" ht="12.75" customHeight="1" x14ac:dyDescent="0.15"/>
    <row r="414" ht="12.75" customHeight="1" x14ac:dyDescent="0.15"/>
    <row r="415" ht="12.75" customHeight="1" x14ac:dyDescent="0.15"/>
    <row r="416" ht="12.75" customHeight="1" x14ac:dyDescent="0.15"/>
    <row r="417" ht="12.75" customHeight="1" x14ac:dyDescent="0.15"/>
    <row r="418" ht="12.75" customHeight="1" x14ac:dyDescent="0.15"/>
    <row r="419" ht="12.75" customHeight="1" x14ac:dyDescent="0.15"/>
    <row r="420" ht="12.75" customHeight="1" x14ac:dyDescent="0.15"/>
    <row r="421" ht="12.75" customHeight="1" x14ac:dyDescent="0.15"/>
    <row r="422" ht="12.75" customHeight="1" x14ac:dyDescent="0.15"/>
    <row r="423" ht="12.75" customHeight="1" x14ac:dyDescent="0.15"/>
    <row r="424" ht="12.75" customHeight="1" x14ac:dyDescent="0.15"/>
    <row r="425" ht="12.75" customHeight="1" x14ac:dyDescent="0.15"/>
    <row r="426" ht="12.75" customHeight="1" x14ac:dyDescent="0.15"/>
    <row r="427" ht="12.75" customHeight="1" x14ac:dyDescent="0.15"/>
    <row r="428" ht="12.75" customHeight="1" x14ac:dyDescent="0.15"/>
    <row r="429" ht="12.75" customHeight="1" x14ac:dyDescent="0.15"/>
    <row r="430" ht="12.75" customHeight="1" x14ac:dyDescent="0.15"/>
    <row r="431" ht="12.75" customHeight="1" x14ac:dyDescent="0.15"/>
    <row r="432" ht="12.75" customHeight="1" x14ac:dyDescent="0.15"/>
    <row r="433" ht="12.75" customHeight="1" x14ac:dyDescent="0.15"/>
    <row r="434" ht="12.75" customHeight="1" x14ac:dyDescent="0.15"/>
    <row r="435" ht="12.75" customHeight="1" x14ac:dyDescent="0.15"/>
    <row r="436" ht="12.75" customHeight="1" x14ac:dyDescent="0.15"/>
    <row r="437" ht="12.75" customHeight="1" x14ac:dyDescent="0.15"/>
    <row r="438" ht="12.75" customHeight="1" x14ac:dyDescent="0.15"/>
    <row r="439" ht="12.75" customHeight="1" x14ac:dyDescent="0.15"/>
    <row r="440" ht="12.75" customHeight="1" x14ac:dyDescent="0.15"/>
    <row r="441" ht="12.75" customHeight="1" x14ac:dyDescent="0.15"/>
    <row r="442" ht="12.75" customHeight="1" x14ac:dyDescent="0.15"/>
    <row r="443" ht="12.75" customHeight="1" x14ac:dyDescent="0.15"/>
    <row r="444" ht="12.75" customHeight="1" x14ac:dyDescent="0.15"/>
    <row r="445" ht="12.75" customHeight="1" x14ac:dyDescent="0.15"/>
    <row r="446" ht="12.75" customHeight="1" x14ac:dyDescent="0.15"/>
    <row r="447" ht="12.75" customHeight="1" x14ac:dyDescent="0.15"/>
    <row r="448" ht="12.75" customHeight="1" x14ac:dyDescent="0.15"/>
    <row r="449" ht="12.75" customHeight="1" x14ac:dyDescent="0.15"/>
    <row r="450" ht="12.75" customHeight="1" x14ac:dyDescent="0.15"/>
    <row r="451" ht="12.75" customHeight="1" x14ac:dyDescent="0.15"/>
    <row r="452" ht="12.75" customHeight="1" x14ac:dyDescent="0.15"/>
    <row r="453" ht="12.75" customHeight="1" x14ac:dyDescent="0.15"/>
    <row r="454" ht="12.75" customHeight="1" x14ac:dyDescent="0.15"/>
    <row r="455" ht="12.75" customHeight="1" x14ac:dyDescent="0.15"/>
    <row r="456" ht="12.75" customHeight="1" x14ac:dyDescent="0.15"/>
    <row r="457" ht="12.75" customHeight="1" x14ac:dyDescent="0.15"/>
    <row r="458" ht="12.75" customHeight="1" x14ac:dyDescent="0.15"/>
    <row r="459" ht="12.75" customHeight="1" x14ac:dyDescent="0.15"/>
    <row r="460" ht="12.75" customHeight="1" x14ac:dyDescent="0.15"/>
    <row r="461" ht="12.75" customHeight="1" x14ac:dyDescent="0.15"/>
    <row r="462" ht="12.75" customHeight="1" x14ac:dyDescent="0.15"/>
    <row r="463" ht="12.75" customHeight="1" x14ac:dyDescent="0.15"/>
    <row r="464" ht="12.75" customHeight="1" x14ac:dyDescent="0.15"/>
    <row r="465" ht="12.75" customHeight="1" x14ac:dyDescent="0.15"/>
    <row r="466" ht="12.75" customHeight="1" x14ac:dyDescent="0.15"/>
    <row r="467" ht="12.75" customHeight="1" x14ac:dyDescent="0.15"/>
    <row r="468" ht="12.75" customHeight="1" x14ac:dyDescent="0.15"/>
    <row r="469" ht="12.75" customHeight="1" x14ac:dyDescent="0.15"/>
    <row r="470" ht="12.75" customHeight="1" x14ac:dyDescent="0.15"/>
    <row r="471" ht="12.75" customHeight="1" x14ac:dyDescent="0.15"/>
    <row r="472" ht="12.75" customHeight="1" x14ac:dyDescent="0.15"/>
    <row r="473" ht="12.75" customHeight="1" x14ac:dyDescent="0.15"/>
    <row r="474" ht="12.75" customHeight="1" x14ac:dyDescent="0.15"/>
    <row r="475" ht="12.75" customHeight="1" x14ac:dyDescent="0.15"/>
    <row r="476" ht="12.75" customHeight="1" x14ac:dyDescent="0.15"/>
    <row r="477" ht="12.75" customHeight="1" x14ac:dyDescent="0.15"/>
    <row r="478" ht="12.75" customHeight="1" x14ac:dyDescent="0.15"/>
    <row r="479" ht="12.75" customHeight="1" x14ac:dyDescent="0.15"/>
    <row r="480" ht="12.75" customHeight="1" x14ac:dyDescent="0.15"/>
    <row r="481" ht="12.75" customHeight="1" x14ac:dyDescent="0.15"/>
    <row r="482" ht="12.75" customHeight="1" x14ac:dyDescent="0.15"/>
    <row r="483" ht="12.75" customHeight="1" x14ac:dyDescent="0.15"/>
    <row r="484" ht="12.75" customHeight="1" x14ac:dyDescent="0.15"/>
    <row r="485" ht="12.75" customHeight="1" x14ac:dyDescent="0.15"/>
    <row r="486" ht="12.75" customHeight="1" x14ac:dyDescent="0.15"/>
    <row r="487" ht="12.75" customHeight="1" x14ac:dyDescent="0.15"/>
    <row r="488" ht="12.75" customHeight="1" x14ac:dyDescent="0.15"/>
    <row r="489" ht="12.75" customHeight="1" x14ac:dyDescent="0.15"/>
    <row r="490" ht="12.75" customHeight="1" x14ac:dyDescent="0.15"/>
    <row r="491" ht="12.75" customHeight="1" x14ac:dyDescent="0.15"/>
    <row r="492" ht="12.75" customHeight="1" x14ac:dyDescent="0.15"/>
    <row r="493" ht="12.75" customHeight="1" x14ac:dyDescent="0.15"/>
    <row r="494" ht="12.75" customHeight="1" x14ac:dyDescent="0.15"/>
    <row r="495" ht="12.75" customHeight="1" x14ac:dyDescent="0.15"/>
    <row r="496" ht="12.75" customHeight="1" x14ac:dyDescent="0.15"/>
    <row r="497" ht="12.75" customHeight="1" x14ac:dyDescent="0.15"/>
    <row r="498" ht="12.75" customHeight="1" x14ac:dyDescent="0.15"/>
    <row r="499" ht="12.75" customHeight="1" x14ac:dyDescent="0.15"/>
    <row r="500" ht="12.75" customHeight="1" x14ac:dyDescent="0.15"/>
    <row r="501" ht="12.75" customHeight="1" x14ac:dyDescent="0.15"/>
    <row r="502" ht="12.75" customHeight="1" x14ac:dyDescent="0.15"/>
    <row r="503" ht="12.75" customHeight="1" x14ac:dyDescent="0.15"/>
    <row r="504" ht="12.75" customHeight="1" x14ac:dyDescent="0.15"/>
    <row r="505" ht="12.75" customHeight="1" x14ac:dyDescent="0.15"/>
    <row r="506" ht="12.75" customHeight="1" x14ac:dyDescent="0.15"/>
    <row r="507" ht="12.75" customHeight="1" x14ac:dyDescent="0.15"/>
    <row r="508" ht="12.75" customHeight="1" x14ac:dyDescent="0.15"/>
    <row r="509" ht="12.75" customHeight="1" x14ac:dyDescent="0.15"/>
    <row r="510" ht="12.75" customHeight="1" x14ac:dyDescent="0.15"/>
    <row r="511" ht="12.75" customHeight="1" x14ac:dyDescent="0.15"/>
    <row r="512" ht="12.75" customHeight="1" x14ac:dyDescent="0.15"/>
    <row r="513" ht="12.75" customHeight="1" x14ac:dyDescent="0.15"/>
    <row r="514" ht="12.75" customHeight="1" x14ac:dyDescent="0.15"/>
    <row r="515" ht="12.75" customHeight="1" x14ac:dyDescent="0.15"/>
    <row r="516" ht="12.75" customHeight="1" x14ac:dyDescent="0.15"/>
    <row r="517" ht="12.75" customHeight="1" x14ac:dyDescent="0.15"/>
    <row r="518" ht="12.75" customHeight="1" x14ac:dyDescent="0.15"/>
    <row r="519" ht="12.75" customHeight="1" x14ac:dyDescent="0.15"/>
    <row r="520" ht="12.75" customHeight="1" x14ac:dyDescent="0.15"/>
    <row r="521" ht="12.75" customHeight="1" x14ac:dyDescent="0.15"/>
    <row r="522" ht="12.75" customHeight="1" x14ac:dyDescent="0.15"/>
    <row r="523" ht="12.75" customHeight="1" x14ac:dyDescent="0.15"/>
    <row r="524" ht="12.75" customHeight="1" x14ac:dyDescent="0.15"/>
    <row r="525" ht="12.75" customHeight="1" x14ac:dyDescent="0.15"/>
    <row r="526" ht="12.75" customHeight="1" x14ac:dyDescent="0.15"/>
    <row r="527" ht="12.75" customHeight="1" x14ac:dyDescent="0.15"/>
    <row r="528" ht="12.75" customHeight="1" x14ac:dyDescent="0.15"/>
    <row r="529" ht="12.75" customHeight="1" x14ac:dyDescent="0.15"/>
    <row r="530" ht="12.75" customHeight="1" x14ac:dyDescent="0.15"/>
    <row r="531" ht="12.75" customHeight="1" x14ac:dyDescent="0.15"/>
    <row r="532" ht="12.75" customHeight="1" x14ac:dyDescent="0.15"/>
    <row r="533" ht="12.75" customHeight="1" x14ac:dyDescent="0.15"/>
    <row r="534" ht="12.75" customHeight="1" x14ac:dyDescent="0.15"/>
    <row r="535" ht="12.75" customHeight="1" x14ac:dyDescent="0.15"/>
    <row r="536" ht="12.75" customHeight="1" x14ac:dyDescent="0.15"/>
    <row r="537" ht="12.75" customHeight="1" x14ac:dyDescent="0.15"/>
    <row r="538" ht="12.75" customHeight="1" x14ac:dyDescent="0.15"/>
    <row r="539" ht="12.75" customHeight="1" x14ac:dyDescent="0.15"/>
    <row r="540" ht="12.75" customHeight="1" x14ac:dyDescent="0.15"/>
    <row r="541" ht="12.75" customHeight="1" x14ac:dyDescent="0.15"/>
    <row r="542" ht="12.75" customHeight="1" x14ac:dyDescent="0.15"/>
    <row r="543" ht="12.75" customHeight="1" x14ac:dyDescent="0.15"/>
    <row r="544" ht="12.75" customHeight="1" x14ac:dyDescent="0.15"/>
    <row r="545" ht="12.75" customHeight="1" x14ac:dyDescent="0.15"/>
    <row r="546" ht="12.75" customHeight="1" x14ac:dyDescent="0.15"/>
    <row r="547" ht="12.75" customHeight="1" x14ac:dyDescent="0.15"/>
    <row r="548" ht="12.75" customHeight="1" x14ac:dyDescent="0.15"/>
    <row r="549" ht="12.75" customHeight="1" x14ac:dyDescent="0.15"/>
    <row r="550" ht="12.75" customHeight="1" x14ac:dyDescent="0.15"/>
    <row r="551" ht="12.75" customHeight="1" x14ac:dyDescent="0.15"/>
    <row r="552" ht="12.75" customHeight="1" x14ac:dyDescent="0.15"/>
    <row r="553" ht="12.75" customHeight="1" x14ac:dyDescent="0.15"/>
    <row r="554" ht="12.75" customHeight="1" x14ac:dyDescent="0.15"/>
    <row r="555" ht="12.75" customHeight="1" x14ac:dyDescent="0.15"/>
    <row r="556" ht="12.75" customHeight="1" x14ac:dyDescent="0.15"/>
    <row r="557" ht="12.75" customHeight="1" x14ac:dyDescent="0.15"/>
    <row r="558" ht="12.75" customHeight="1" x14ac:dyDescent="0.15"/>
    <row r="559" ht="12.75" customHeight="1" x14ac:dyDescent="0.15"/>
    <row r="560" ht="12.75" customHeight="1" x14ac:dyDescent="0.15"/>
    <row r="561" ht="12.75" customHeight="1" x14ac:dyDescent="0.15"/>
    <row r="562" ht="12.75" customHeight="1" x14ac:dyDescent="0.15"/>
    <row r="563" ht="12.75" customHeight="1" x14ac:dyDescent="0.15"/>
    <row r="564" ht="12.75" customHeight="1" x14ac:dyDescent="0.15"/>
    <row r="565" ht="12.75" customHeight="1" x14ac:dyDescent="0.15"/>
    <row r="566" ht="12.75" customHeight="1" x14ac:dyDescent="0.15"/>
    <row r="567" ht="12.75" customHeight="1" x14ac:dyDescent="0.15"/>
    <row r="568" ht="12.75" customHeight="1" x14ac:dyDescent="0.15"/>
    <row r="569" ht="12.75" customHeight="1" x14ac:dyDescent="0.15"/>
    <row r="570" ht="12.75" customHeight="1" x14ac:dyDescent="0.15"/>
    <row r="571" ht="12.75" customHeight="1" x14ac:dyDescent="0.15"/>
    <row r="572" ht="12.75" customHeight="1" x14ac:dyDescent="0.15"/>
    <row r="573" ht="12.75" customHeight="1" x14ac:dyDescent="0.15"/>
    <row r="574" ht="12.75" customHeight="1" x14ac:dyDescent="0.15"/>
    <row r="575" ht="12.75" customHeight="1" x14ac:dyDescent="0.15"/>
    <row r="576" ht="12.75" customHeight="1" x14ac:dyDescent="0.15"/>
    <row r="577" ht="12.75" customHeight="1" x14ac:dyDescent="0.15"/>
    <row r="578" ht="12.75" customHeight="1" x14ac:dyDescent="0.15"/>
    <row r="579" ht="12.75" customHeight="1" x14ac:dyDescent="0.15"/>
    <row r="580" ht="12.75" customHeight="1" x14ac:dyDescent="0.15"/>
    <row r="581" ht="12.75" customHeight="1" x14ac:dyDescent="0.15"/>
    <row r="582" ht="12.75" customHeight="1" x14ac:dyDescent="0.15"/>
    <row r="583" ht="12.75" customHeight="1" x14ac:dyDescent="0.15"/>
    <row r="584" ht="12.75" customHeight="1" x14ac:dyDescent="0.15"/>
    <row r="585" ht="12.75" customHeight="1" x14ac:dyDescent="0.15"/>
    <row r="586" ht="12.75" customHeight="1" x14ac:dyDescent="0.15"/>
    <row r="587" ht="12.75" customHeight="1" x14ac:dyDescent="0.15"/>
    <row r="588" ht="12.75" customHeight="1" x14ac:dyDescent="0.15"/>
    <row r="589" ht="12.75" customHeight="1" x14ac:dyDescent="0.15"/>
    <row r="590" ht="12.75" customHeight="1" x14ac:dyDescent="0.15"/>
    <row r="591" ht="12.75" customHeight="1" x14ac:dyDescent="0.15"/>
    <row r="592" ht="12.75" customHeight="1" x14ac:dyDescent="0.15"/>
    <row r="593" ht="12.75" customHeight="1" x14ac:dyDescent="0.15"/>
    <row r="594" ht="12.75" customHeight="1" x14ac:dyDescent="0.15"/>
    <row r="595" ht="12.75" customHeight="1" x14ac:dyDescent="0.15"/>
    <row r="596" ht="12.75" customHeight="1" x14ac:dyDescent="0.15"/>
    <row r="597" ht="12.75" customHeight="1" x14ac:dyDescent="0.15"/>
    <row r="598" ht="12.75" customHeight="1" x14ac:dyDescent="0.15"/>
    <row r="599" ht="12.75" customHeight="1" x14ac:dyDescent="0.15"/>
    <row r="600" ht="12.75" customHeight="1" x14ac:dyDescent="0.15"/>
    <row r="601" ht="12.75" customHeight="1" x14ac:dyDescent="0.15"/>
    <row r="602" ht="12.75" customHeight="1" x14ac:dyDescent="0.15"/>
    <row r="603" ht="12.75" customHeight="1" x14ac:dyDescent="0.15"/>
    <row r="604" ht="12.75" customHeight="1" x14ac:dyDescent="0.15"/>
    <row r="605" ht="12.75" customHeight="1" x14ac:dyDescent="0.15"/>
    <row r="606" ht="12.75" customHeight="1" x14ac:dyDescent="0.15"/>
    <row r="607" ht="12.75" customHeight="1" x14ac:dyDescent="0.15"/>
    <row r="608" ht="12.75" customHeight="1" x14ac:dyDescent="0.15"/>
    <row r="609" ht="12.75" customHeight="1" x14ac:dyDescent="0.15"/>
    <row r="610" ht="12.75" customHeight="1" x14ac:dyDescent="0.15"/>
    <row r="611" ht="12.75" customHeight="1" x14ac:dyDescent="0.15"/>
    <row r="612" ht="12.75" customHeight="1" x14ac:dyDescent="0.15"/>
    <row r="613" ht="12.75" customHeight="1" x14ac:dyDescent="0.15"/>
    <row r="614" ht="12.75" customHeight="1" x14ac:dyDescent="0.15"/>
    <row r="615" ht="12.75" customHeight="1" x14ac:dyDescent="0.15"/>
    <row r="616" ht="12.75" customHeight="1" x14ac:dyDescent="0.15"/>
    <row r="617" ht="12.75" customHeight="1" x14ac:dyDescent="0.15"/>
    <row r="618" ht="12.75" customHeight="1" x14ac:dyDescent="0.15"/>
    <row r="619" ht="12.75" customHeight="1" x14ac:dyDescent="0.15"/>
    <row r="620" ht="12.75" customHeight="1" x14ac:dyDescent="0.15"/>
    <row r="621" ht="12.75" customHeight="1" x14ac:dyDescent="0.15"/>
    <row r="622" ht="12.75" customHeight="1" x14ac:dyDescent="0.15"/>
    <row r="623" ht="12.75" customHeight="1" x14ac:dyDescent="0.15"/>
    <row r="624" ht="12.75" customHeight="1" x14ac:dyDescent="0.15"/>
    <row r="625" ht="12.75" customHeight="1" x14ac:dyDescent="0.15"/>
    <row r="626" ht="12.75" customHeight="1" x14ac:dyDescent="0.15"/>
    <row r="627" ht="12.75" customHeight="1" x14ac:dyDescent="0.15"/>
    <row r="628" ht="12.75" customHeight="1" x14ac:dyDescent="0.15"/>
    <row r="629" ht="12.75" customHeight="1" x14ac:dyDescent="0.15"/>
    <row r="630" ht="12.75" customHeight="1" x14ac:dyDescent="0.15"/>
    <row r="631" ht="12.75" customHeight="1" x14ac:dyDescent="0.15"/>
    <row r="632" ht="12.75" customHeight="1" x14ac:dyDescent="0.15"/>
    <row r="633" ht="12.75" customHeight="1" x14ac:dyDescent="0.15"/>
    <row r="634" ht="12.75" customHeight="1" x14ac:dyDescent="0.15"/>
    <row r="635" ht="12.75" customHeight="1" x14ac:dyDescent="0.15"/>
    <row r="636" ht="12.75" customHeight="1" x14ac:dyDescent="0.15"/>
    <row r="637" ht="12.75" customHeight="1" x14ac:dyDescent="0.15"/>
    <row r="638" ht="12.75" customHeight="1" x14ac:dyDescent="0.15"/>
    <row r="639" ht="12.75" customHeight="1" x14ac:dyDescent="0.15"/>
    <row r="640" ht="12.75" customHeight="1" x14ac:dyDescent="0.15"/>
    <row r="641" ht="12.75" customHeight="1" x14ac:dyDescent="0.15"/>
    <row r="642" ht="12.75" customHeight="1" x14ac:dyDescent="0.15"/>
    <row r="643" ht="12.75" customHeight="1" x14ac:dyDescent="0.15"/>
    <row r="644" ht="12.75" customHeight="1" x14ac:dyDescent="0.15"/>
    <row r="645" ht="12.75" customHeight="1" x14ac:dyDescent="0.15"/>
    <row r="646" ht="12.75" customHeight="1" x14ac:dyDescent="0.15"/>
    <row r="647" ht="12.75" customHeight="1" x14ac:dyDescent="0.15"/>
    <row r="648" ht="12.75" customHeight="1" x14ac:dyDescent="0.15"/>
    <row r="649" ht="12.75" customHeight="1" x14ac:dyDescent="0.15"/>
    <row r="650" ht="12.75" customHeight="1" x14ac:dyDescent="0.15"/>
    <row r="651" ht="12.75" customHeight="1" x14ac:dyDescent="0.15"/>
    <row r="652" ht="12.75" customHeight="1" x14ac:dyDescent="0.15"/>
    <row r="653" ht="12.75" customHeight="1" x14ac:dyDescent="0.15"/>
    <row r="654" ht="12.75" customHeight="1" x14ac:dyDescent="0.15"/>
    <row r="655" ht="12.75" customHeight="1" x14ac:dyDescent="0.15"/>
    <row r="656" ht="12.75" customHeight="1" x14ac:dyDescent="0.15"/>
    <row r="657" ht="12.75" customHeight="1" x14ac:dyDescent="0.15"/>
    <row r="658" ht="12.75" customHeight="1" x14ac:dyDescent="0.15"/>
    <row r="659" ht="12.75" customHeight="1" x14ac:dyDescent="0.15"/>
    <row r="660" ht="12.75" customHeight="1" x14ac:dyDescent="0.15"/>
    <row r="661" ht="12.75" customHeight="1" x14ac:dyDescent="0.15"/>
    <row r="662" ht="12.75" customHeight="1" x14ac:dyDescent="0.15"/>
    <row r="663" ht="12.75" customHeight="1" x14ac:dyDescent="0.15"/>
    <row r="664" ht="12.75" customHeight="1" x14ac:dyDescent="0.15"/>
    <row r="665" ht="12.75" customHeight="1" x14ac:dyDescent="0.15"/>
    <row r="666" ht="12.75" customHeight="1" x14ac:dyDescent="0.15"/>
    <row r="667" ht="12.75" customHeight="1" x14ac:dyDescent="0.15"/>
    <row r="668" ht="12.75" customHeight="1" x14ac:dyDescent="0.15"/>
    <row r="669" ht="12.75" customHeight="1" x14ac:dyDescent="0.15"/>
    <row r="670" ht="12.75" customHeight="1" x14ac:dyDescent="0.15"/>
    <row r="671" ht="12.75" customHeight="1" x14ac:dyDescent="0.15"/>
    <row r="672" ht="12.75" customHeight="1" x14ac:dyDescent="0.15"/>
    <row r="673" ht="12.75" customHeight="1" x14ac:dyDescent="0.15"/>
    <row r="674" ht="12.75" customHeight="1" x14ac:dyDescent="0.15"/>
    <row r="675" ht="12.75" customHeight="1" x14ac:dyDescent="0.15"/>
    <row r="676" ht="12.75" customHeight="1" x14ac:dyDescent="0.15"/>
    <row r="677" ht="12.75" customHeight="1" x14ac:dyDescent="0.15"/>
    <row r="678" ht="12.75" customHeight="1" x14ac:dyDescent="0.15"/>
    <row r="679" ht="12.75" customHeight="1" x14ac:dyDescent="0.15"/>
    <row r="680" ht="12.75" customHeight="1" x14ac:dyDescent="0.15"/>
    <row r="681" ht="12.75" customHeight="1" x14ac:dyDescent="0.15"/>
    <row r="682" ht="12.75" customHeight="1" x14ac:dyDescent="0.15"/>
    <row r="683" ht="12.75" customHeight="1" x14ac:dyDescent="0.15"/>
    <row r="684" ht="12.75" customHeight="1" x14ac:dyDescent="0.15"/>
    <row r="685" ht="12.75" customHeight="1" x14ac:dyDescent="0.15"/>
    <row r="686" ht="12.75" customHeight="1" x14ac:dyDescent="0.15"/>
    <row r="687" ht="12.75" customHeight="1" x14ac:dyDescent="0.15"/>
    <row r="688" ht="12.75" customHeight="1" x14ac:dyDescent="0.15"/>
    <row r="689" ht="12.75" customHeight="1" x14ac:dyDescent="0.15"/>
    <row r="690" ht="12.75" customHeight="1" x14ac:dyDescent="0.15"/>
    <row r="691" ht="12.75" customHeight="1" x14ac:dyDescent="0.15"/>
    <row r="692" ht="12.75" customHeight="1" x14ac:dyDescent="0.15"/>
    <row r="693" ht="12.75" customHeight="1" x14ac:dyDescent="0.15"/>
    <row r="694" ht="12.75" customHeight="1" x14ac:dyDescent="0.15"/>
    <row r="695" ht="12.75" customHeight="1" x14ac:dyDescent="0.15"/>
    <row r="696" ht="12.75" customHeight="1" x14ac:dyDescent="0.15"/>
    <row r="697" ht="12.75" customHeight="1" x14ac:dyDescent="0.15"/>
    <row r="698" ht="12.75" customHeight="1" x14ac:dyDescent="0.15"/>
    <row r="699" ht="12.75" customHeight="1" x14ac:dyDescent="0.15"/>
    <row r="700" ht="12.75" customHeight="1" x14ac:dyDescent="0.15"/>
    <row r="701" ht="12.75" customHeight="1" x14ac:dyDescent="0.15"/>
    <row r="702" ht="12.75" customHeight="1" x14ac:dyDescent="0.15"/>
    <row r="703" ht="12.75" customHeight="1" x14ac:dyDescent="0.15"/>
    <row r="704" ht="12.75" customHeight="1" x14ac:dyDescent="0.15"/>
    <row r="705" ht="12.75" customHeight="1" x14ac:dyDescent="0.15"/>
    <row r="706" ht="12.75" customHeight="1" x14ac:dyDescent="0.15"/>
    <row r="707" ht="12.75" customHeight="1" x14ac:dyDescent="0.15"/>
    <row r="708" ht="12.75" customHeight="1" x14ac:dyDescent="0.15"/>
    <row r="709" ht="12.75" customHeight="1" x14ac:dyDescent="0.15"/>
    <row r="710" ht="12.75" customHeight="1" x14ac:dyDescent="0.15"/>
    <row r="711" ht="12.75" customHeight="1" x14ac:dyDescent="0.15"/>
    <row r="712" ht="12.75" customHeight="1" x14ac:dyDescent="0.15"/>
    <row r="713" ht="12.75" customHeight="1" x14ac:dyDescent="0.15"/>
    <row r="714" ht="12.75" customHeight="1" x14ac:dyDescent="0.15"/>
    <row r="715" ht="12.75" customHeight="1" x14ac:dyDescent="0.15"/>
    <row r="716" ht="12.75" customHeight="1" x14ac:dyDescent="0.15"/>
    <row r="717" ht="12.75" customHeight="1" x14ac:dyDescent="0.15"/>
    <row r="718" ht="12.75" customHeight="1" x14ac:dyDescent="0.15"/>
    <row r="719" ht="12.75" customHeight="1" x14ac:dyDescent="0.15"/>
    <row r="720" ht="12.75" customHeight="1" x14ac:dyDescent="0.15"/>
    <row r="721" ht="12.75" customHeight="1" x14ac:dyDescent="0.15"/>
    <row r="722" ht="12.75" customHeight="1" x14ac:dyDescent="0.15"/>
    <row r="723" ht="12.75" customHeight="1" x14ac:dyDescent="0.15"/>
    <row r="724" ht="12.75" customHeight="1" x14ac:dyDescent="0.15"/>
    <row r="725" ht="12.75" customHeight="1" x14ac:dyDescent="0.15"/>
    <row r="726" ht="12.75" customHeight="1" x14ac:dyDescent="0.15"/>
    <row r="727" ht="12.75" customHeight="1" x14ac:dyDescent="0.15"/>
    <row r="728" ht="12.75" customHeight="1" x14ac:dyDescent="0.15"/>
    <row r="729" ht="12.75" customHeight="1" x14ac:dyDescent="0.15"/>
    <row r="730" ht="12.75" customHeight="1" x14ac:dyDescent="0.15"/>
    <row r="731" ht="12.75" customHeight="1" x14ac:dyDescent="0.15"/>
    <row r="732" ht="12.75" customHeight="1" x14ac:dyDescent="0.15"/>
    <row r="733" ht="12.75" customHeight="1" x14ac:dyDescent="0.15"/>
    <row r="734" ht="12.75" customHeight="1" x14ac:dyDescent="0.15"/>
    <row r="735" ht="12.75" customHeight="1" x14ac:dyDescent="0.15"/>
    <row r="736" ht="12.75" customHeight="1" x14ac:dyDescent="0.15"/>
    <row r="737" ht="12.75" customHeight="1" x14ac:dyDescent="0.15"/>
    <row r="738" ht="12.75" customHeight="1" x14ac:dyDescent="0.15"/>
    <row r="739" ht="12.75" customHeight="1" x14ac:dyDescent="0.15"/>
    <row r="740" ht="12.75" customHeight="1" x14ac:dyDescent="0.15"/>
    <row r="741" ht="12.75" customHeight="1" x14ac:dyDescent="0.15"/>
    <row r="742" ht="12.75" customHeight="1" x14ac:dyDescent="0.15"/>
    <row r="743" ht="12.75" customHeight="1" x14ac:dyDescent="0.15"/>
    <row r="744" ht="12.75" customHeight="1" x14ac:dyDescent="0.15"/>
    <row r="745" ht="12.75" customHeight="1" x14ac:dyDescent="0.15"/>
    <row r="746" ht="12.75" customHeight="1" x14ac:dyDescent="0.15"/>
    <row r="747" ht="12.75" customHeight="1" x14ac:dyDescent="0.15"/>
    <row r="748" ht="12.75" customHeight="1" x14ac:dyDescent="0.15"/>
    <row r="749" ht="12.75" customHeight="1" x14ac:dyDescent="0.15"/>
    <row r="750" ht="12.75" customHeight="1" x14ac:dyDescent="0.15"/>
    <row r="751" ht="12.75" customHeight="1" x14ac:dyDescent="0.15"/>
    <row r="752" ht="12.75" customHeight="1" x14ac:dyDescent="0.15"/>
    <row r="753" ht="12.75" customHeight="1" x14ac:dyDescent="0.15"/>
    <row r="754" ht="12.75" customHeight="1" x14ac:dyDescent="0.15"/>
    <row r="755" ht="12.75" customHeight="1" x14ac:dyDescent="0.15"/>
    <row r="756" ht="12.75" customHeight="1" x14ac:dyDescent="0.15"/>
    <row r="757" ht="12.75" customHeight="1" x14ac:dyDescent="0.15"/>
    <row r="758" ht="12.75" customHeight="1" x14ac:dyDescent="0.15"/>
    <row r="759" ht="12.75" customHeight="1" x14ac:dyDescent="0.15"/>
    <row r="760" ht="12.75" customHeight="1" x14ac:dyDescent="0.15"/>
    <row r="761" ht="12.75" customHeight="1" x14ac:dyDescent="0.15"/>
    <row r="762" ht="12.75" customHeight="1" x14ac:dyDescent="0.15"/>
    <row r="763" ht="12.75" customHeight="1" x14ac:dyDescent="0.15"/>
    <row r="764" ht="12.75" customHeight="1" x14ac:dyDescent="0.15"/>
    <row r="765" ht="12.75" customHeight="1" x14ac:dyDescent="0.15"/>
    <row r="766" ht="12.75" customHeight="1" x14ac:dyDescent="0.15"/>
    <row r="767" ht="12.75" customHeight="1" x14ac:dyDescent="0.15"/>
    <row r="768" ht="12.75" customHeight="1" x14ac:dyDescent="0.15"/>
    <row r="769" ht="12.75" customHeight="1" x14ac:dyDescent="0.15"/>
    <row r="770" ht="12.75" customHeight="1" x14ac:dyDescent="0.15"/>
    <row r="771" ht="12.75" customHeight="1" x14ac:dyDescent="0.15"/>
    <row r="772" ht="12.75" customHeight="1" x14ac:dyDescent="0.15"/>
    <row r="773" ht="12.75" customHeight="1" x14ac:dyDescent="0.15"/>
    <row r="774" ht="12.75" customHeight="1" x14ac:dyDescent="0.15"/>
    <row r="775" ht="12.75" customHeight="1" x14ac:dyDescent="0.15"/>
    <row r="776" ht="12.75" customHeight="1" x14ac:dyDescent="0.15"/>
    <row r="777" ht="12.75" customHeight="1" x14ac:dyDescent="0.15"/>
    <row r="778" ht="12.75" customHeight="1" x14ac:dyDescent="0.15"/>
    <row r="779" ht="12.75" customHeight="1" x14ac:dyDescent="0.15"/>
    <row r="780" ht="12.75" customHeight="1" x14ac:dyDescent="0.15"/>
    <row r="781" ht="12.75" customHeight="1" x14ac:dyDescent="0.15"/>
    <row r="782" ht="12.75" customHeight="1" x14ac:dyDescent="0.15"/>
    <row r="783" ht="12.75" customHeight="1" x14ac:dyDescent="0.15"/>
    <row r="784" ht="12.75" customHeight="1" x14ac:dyDescent="0.15"/>
    <row r="785" ht="12.75" customHeight="1" x14ac:dyDescent="0.15"/>
    <row r="786" ht="12.75" customHeight="1" x14ac:dyDescent="0.15"/>
    <row r="787" ht="12.75" customHeight="1" x14ac:dyDescent="0.15"/>
    <row r="788" ht="12.75" customHeight="1" x14ac:dyDescent="0.15"/>
    <row r="789" ht="12.75" customHeight="1" x14ac:dyDescent="0.15"/>
    <row r="790" ht="12.75" customHeight="1" x14ac:dyDescent="0.15"/>
    <row r="791" ht="12.75" customHeight="1" x14ac:dyDescent="0.15"/>
    <row r="792" ht="12.75" customHeight="1" x14ac:dyDescent="0.15"/>
    <row r="793" ht="12.75" customHeight="1" x14ac:dyDescent="0.15"/>
    <row r="794" ht="12.75" customHeight="1" x14ac:dyDescent="0.15"/>
    <row r="795" ht="12.75" customHeight="1" x14ac:dyDescent="0.15"/>
    <row r="796" ht="12.75" customHeight="1" x14ac:dyDescent="0.15"/>
    <row r="797" ht="12.75" customHeight="1" x14ac:dyDescent="0.15"/>
    <row r="798" ht="12.75" customHeight="1" x14ac:dyDescent="0.15"/>
    <row r="799" ht="12.75" customHeight="1" x14ac:dyDescent="0.15"/>
    <row r="800" ht="12.75" customHeight="1" x14ac:dyDescent="0.15"/>
    <row r="801" ht="12.75" customHeight="1" x14ac:dyDescent="0.15"/>
    <row r="802" ht="12.75" customHeight="1" x14ac:dyDescent="0.15"/>
    <row r="803" ht="12.75" customHeight="1" x14ac:dyDescent="0.15"/>
    <row r="804" ht="12.75" customHeight="1" x14ac:dyDescent="0.15"/>
    <row r="805" ht="12.75" customHeight="1" x14ac:dyDescent="0.15"/>
    <row r="806" ht="12.75" customHeight="1" x14ac:dyDescent="0.15"/>
    <row r="807" ht="12.75" customHeight="1" x14ac:dyDescent="0.15"/>
    <row r="808" ht="12.75" customHeight="1" x14ac:dyDescent="0.15"/>
    <row r="809" ht="12.75" customHeight="1" x14ac:dyDescent="0.15"/>
    <row r="810" ht="12.75" customHeight="1" x14ac:dyDescent="0.15"/>
    <row r="811" ht="12.75" customHeight="1" x14ac:dyDescent="0.15"/>
    <row r="812" ht="12.75" customHeight="1" x14ac:dyDescent="0.15"/>
    <row r="813" ht="12.75" customHeight="1" x14ac:dyDescent="0.15"/>
    <row r="814" ht="12.75" customHeight="1" x14ac:dyDescent="0.15"/>
    <row r="815" ht="12.75" customHeight="1" x14ac:dyDescent="0.15"/>
    <row r="816" ht="12.75" customHeight="1" x14ac:dyDescent="0.15"/>
    <row r="817" ht="12.75" customHeight="1" x14ac:dyDescent="0.15"/>
    <row r="818" ht="12.75" customHeight="1" x14ac:dyDescent="0.15"/>
    <row r="819" ht="12.75" customHeight="1" x14ac:dyDescent="0.15"/>
    <row r="820" ht="12.75" customHeight="1" x14ac:dyDescent="0.15"/>
    <row r="821" ht="12.75" customHeight="1" x14ac:dyDescent="0.15"/>
    <row r="822" ht="12.75" customHeight="1" x14ac:dyDescent="0.15"/>
    <row r="823" ht="12.75" customHeight="1" x14ac:dyDescent="0.15"/>
    <row r="824" ht="12.75" customHeight="1" x14ac:dyDescent="0.15"/>
    <row r="825" ht="12.75" customHeight="1" x14ac:dyDescent="0.15"/>
    <row r="826" ht="12.75" customHeight="1" x14ac:dyDescent="0.15"/>
    <row r="827" ht="12.75" customHeight="1" x14ac:dyDescent="0.15"/>
    <row r="828" ht="12.75" customHeight="1" x14ac:dyDescent="0.15"/>
    <row r="829" ht="12.75" customHeight="1" x14ac:dyDescent="0.15"/>
    <row r="830" ht="12.75" customHeight="1" x14ac:dyDescent="0.15"/>
    <row r="831" ht="12.75" customHeight="1" x14ac:dyDescent="0.15"/>
    <row r="832" ht="12.75" customHeight="1" x14ac:dyDescent="0.15"/>
    <row r="833" ht="12.75" customHeight="1" x14ac:dyDescent="0.15"/>
    <row r="834" ht="12.75" customHeight="1" x14ac:dyDescent="0.15"/>
    <row r="835" ht="12.75" customHeight="1" x14ac:dyDescent="0.15"/>
    <row r="836" ht="12.75" customHeight="1" x14ac:dyDescent="0.15"/>
    <row r="837" ht="12.75" customHeight="1" x14ac:dyDescent="0.15"/>
    <row r="838" ht="12.75" customHeight="1" x14ac:dyDescent="0.15"/>
    <row r="839" ht="12.75" customHeight="1" x14ac:dyDescent="0.15"/>
    <row r="840" ht="12.75" customHeight="1" x14ac:dyDescent="0.15"/>
    <row r="841" ht="12.75" customHeight="1" x14ac:dyDescent="0.15"/>
    <row r="842" ht="12.75" customHeight="1" x14ac:dyDescent="0.15"/>
    <row r="843" ht="12.75" customHeight="1" x14ac:dyDescent="0.15"/>
    <row r="844" ht="12.75" customHeight="1" x14ac:dyDescent="0.15"/>
    <row r="845" ht="12.75" customHeight="1" x14ac:dyDescent="0.15"/>
    <row r="846" ht="12.75" customHeight="1" x14ac:dyDescent="0.15"/>
    <row r="847" ht="12.75" customHeight="1" x14ac:dyDescent="0.15"/>
    <row r="848" ht="12.75" customHeight="1" x14ac:dyDescent="0.15"/>
    <row r="849" ht="12.75" customHeight="1" x14ac:dyDescent="0.15"/>
    <row r="850" ht="12.75" customHeight="1" x14ac:dyDescent="0.15"/>
    <row r="851" ht="12.75" customHeight="1" x14ac:dyDescent="0.15"/>
    <row r="852" ht="12.75" customHeight="1" x14ac:dyDescent="0.15"/>
    <row r="853" ht="12.75" customHeight="1" x14ac:dyDescent="0.15"/>
    <row r="854" ht="12.75" customHeight="1" x14ac:dyDescent="0.15"/>
    <row r="855" ht="12.75" customHeight="1" x14ac:dyDescent="0.15"/>
    <row r="856" ht="12.75" customHeight="1" x14ac:dyDescent="0.15"/>
    <row r="857" ht="12.75" customHeight="1" x14ac:dyDescent="0.15"/>
    <row r="858" ht="12.75" customHeight="1" x14ac:dyDescent="0.15"/>
    <row r="859" ht="12.75" customHeight="1" x14ac:dyDescent="0.15"/>
    <row r="860" ht="12.75" customHeight="1" x14ac:dyDescent="0.15"/>
    <row r="861" ht="12.75" customHeight="1" x14ac:dyDescent="0.15"/>
    <row r="862" ht="12.75" customHeight="1" x14ac:dyDescent="0.15"/>
    <row r="863" ht="12.75" customHeight="1" x14ac:dyDescent="0.15"/>
    <row r="864" ht="12.75" customHeight="1" x14ac:dyDescent="0.15"/>
    <row r="865" ht="12.75" customHeight="1" x14ac:dyDescent="0.15"/>
    <row r="866" ht="12.75" customHeight="1" x14ac:dyDescent="0.15"/>
    <row r="867" ht="12.75" customHeight="1" x14ac:dyDescent="0.15"/>
    <row r="868" ht="12.75" customHeight="1" x14ac:dyDescent="0.15"/>
    <row r="869" ht="12.75" customHeight="1" x14ac:dyDescent="0.15"/>
    <row r="870" ht="12.75" customHeight="1" x14ac:dyDescent="0.15"/>
    <row r="871" ht="12.75" customHeight="1" x14ac:dyDescent="0.15"/>
    <row r="872" ht="12.75" customHeight="1" x14ac:dyDescent="0.15"/>
    <row r="873" ht="12.75" customHeight="1" x14ac:dyDescent="0.15"/>
    <row r="874" ht="12.75" customHeight="1" x14ac:dyDescent="0.15"/>
    <row r="875" ht="12.75" customHeight="1" x14ac:dyDescent="0.15"/>
    <row r="876" ht="12.75" customHeight="1" x14ac:dyDescent="0.15"/>
    <row r="877" ht="12.75" customHeight="1" x14ac:dyDescent="0.15"/>
    <row r="878" ht="12.75" customHeight="1" x14ac:dyDescent="0.15"/>
    <row r="879" ht="12.75" customHeight="1" x14ac:dyDescent="0.15"/>
    <row r="880" ht="12.75" customHeight="1" x14ac:dyDescent="0.15"/>
    <row r="881" ht="12.75" customHeight="1" x14ac:dyDescent="0.15"/>
    <row r="882" ht="12.75" customHeight="1" x14ac:dyDescent="0.15"/>
    <row r="883" ht="12.75" customHeight="1" x14ac:dyDescent="0.15"/>
    <row r="884" ht="12.75" customHeight="1" x14ac:dyDescent="0.15"/>
    <row r="885" ht="12.75" customHeight="1" x14ac:dyDescent="0.15"/>
    <row r="886" ht="12.75" customHeight="1" x14ac:dyDescent="0.15"/>
    <row r="887" ht="12.75" customHeight="1" x14ac:dyDescent="0.15"/>
    <row r="888" ht="12.75" customHeight="1" x14ac:dyDescent="0.15"/>
    <row r="889" ht="12.75" customHeight="1" x14ac:dyDescent="0.15"/>
    <row r="890" ht="12.75" customHeight="1" x14ac:dyDescent="0.15"/>
    <row r="891" ht="12.75" customHeight="1" x14ac:dyDescent="0.15"/>
    <row r="892" ht="12.75" customHeight="1" x14ac:dyDescent="0.15"/>
    <row r="893" ht="12.75" customHeight="1" x14ac:dyDescent="0.15"/>
    <row r="894" ht="12.75" customHeight="1" x14ac:dyDescent="0.15"/>
    <row r="895" ht="12.75" customHeight="1" x14ac:dyDescent="0.15"/>
    <row r="896" ht="12.75" customHeight="1" x14ac:dyDescent="0.15"/>
    <row r="897" ht="12.75" customHeight="1" x14ac:dyDescent="0.15"/>
    <row r="898" ht="12.75" customHeight="1" x14ac:dyDescent="0.15"/>
    <row r="899" ht="12.75" customHeight="1" x14ac:dyDescent="0.15"/>
    <row r="900" ht="12.75" customHeight="1" x14ac:dyDescent="0.15"/>
    <row r="901" ht="12.75" customHeight="1" x14ac:dyDescent="0.15"/>
    <row r="902" ht="12.75" customHeight="1" x14ac:dyDescent="0.15"/>
    <row r="903" ht="12.75" customHeight="1" x14ac:dyDescent="0.15"/>
    <row r="904" ht="12.75" customHeight="1" x14ac:dyDescent="0.15"/>
    <row r="905" ht="12.75" customHeight="1" x14ac:dyDescent="0.15"/>
    <row r="906" ht="12.75" customHeight="1" x14ac:dyDescent="0.15"/>
    <row r="907" ht="12.75" customHeight="1" x14ac:dyDescent="0.15"/>
    <row r="908" ht="12.75" customHeight="1" x14ac:dyDescent="0.15"/>
    <row r="909" ht="12.75" customHeight="1" x14ac:dyDescent="0.15"/>
    <row r="910" ht="12.75" customHeight="1" x14ac:dyDescent="0.15"/>
    <row r="911" ht="12.75" customHeight="1" x14ac:dyDescent="0.15"/>
    <row r="912" ht="12.75" customHeight="1" x14ac:dyDescent="0.15"/>
    <row r="913" ht="12.75" customHeight="1" x14ac:dyDescent="0.15"/>
    <row r="914" ht="12.75" customHeight="1" x14ac:dyDescent="0.15"/>
    <row r="915" ht="12.75" customHeight="1" x14ac:dyDescent="0.15"/>
    <row r="916" ht="12.75" customHeight="1" x14ac:dyDescent="0.15"/>
    <row r="917" ht="12.75" customHeight="1" x14ac:dyDescent="0.15"/>
    <row r="918" ht="12.75" customHeight="1" x14ac:dyDescent="0.15"/>
    <row r="919" ht="12.75" customHeight="1" x14ac:dyDescent="0.15"/>
    <row r="920" ht="12.75" customHeight="1" x14ac:dyDescent="0.15"/>
    <row r="921" ht="12.75" customHeight="1" x14ac:dyDescent="0.15"/>
    <row r="922" ht="12.75" customHeight="1" x14ac:dyDescent="0.15"/>
    <row r="923" ht="12.75" customHeight="1" x14ac:dyDescent="0.15"/>
    <row r="924" ht="12.75" customHeight="1" x14ac:dyDescent="0.15"/>
    <row r="925" ht="12.75" customHeight="1" x14ac:dyDescent="0.15"/>
    <row r="926" ht="12.75" customHeight="1" x14ac:dyDescent="0.15"/>
    <row r="927" ht="12.75" customHeight="1" x14ac:dyDescent="0.15"/>
    <row r="928" ht="12.75" customHeight="1" x14ac:dyDescent="0.15"/>
    <row r="929" ht="12.75" customHeight="1" x14ac:dyDescent="0.15"/>
    <row r="930" ht="12.75" customHeight="1" x14ac:dyDescent="0.15"/>
    <row r="931" ht="12.75" customHeight="1" x14ac:dyDescent="0.15"/>
    <row r="932" ht="12.75" customHeight="1" x14ac:dyDescent="0.15"/>
    <row r="933" ht="12.75" customHeight="1" x14ac:dyDescent="0.15"/>
    <row r="934" ht="12.75" customHeight="1" x14ac:dyDescent="0.15"/>
    <row r="935" ht="12.75" customHeight="1" x14ac:dyDescent="0.15"/>
    <row r="936" ht="12.75" customHeight="1" x14ac:dyDescent="0.15"/>
    <row r="937" ht="12.75" customHeight="1" x14ac:dyDescent="0.15"/>
    <row r="938" ht="12.75" customHeight="1" x14ac:dyDescent="0.15"/>
    <row r="939" ht="12.75" customHeight="1" x14ac:dyDescent="0.15"/>
    <row r="940" ht="12.75" customHeight="1" x14ac:dyDescent="0.15"/>
    <row r="941" ht="12.75" customHeight="1" x14ac:dyDescent="0.15"/>
    <row r="942" ht="12.75" customHeight="1" x14ac:dyDescent="0.15"/>
    <row r="943" ht="12.75" customHeight="1" x14ac:dyDescent="0.15"/>
    <row r="944" ht="12.75" customHeight="1" x14ac:dyDescent="0.15"/>
    <row r="945" ht="12.75" customHeight="1" x14ac:dyDescent="0.15"/>
    <row r="946" ht="12.75" customHeight="1" x14ac:dyDescent="0.15"/>
    <row r="947" ht="12.75" customHeight="1" x14ac:dyDescent="0.15"/>
    <row r="948" ht="12.75" customHeight="1" x14ac:dyDescent="0.15"/>
    <row r="949" ht="12.75" customHeight="1" x14ac:dyDescent="0.15"/>
    <row r="950" ht="12.75" customHeight="1" x14ac:dyDescent="0.15"/>
    <row r="951" ht="12.75" customHeight="1" x14ac:dyDescent="0.15"/>
    <row r="952" ht="12.75" customHeight="1" x14ac:dyDescent="0.15"/>
    <row r="953" ht="12.75" customHeight="1" x14ac:dyDescent="0.15"/>
    <row r="954" ht="12.75" customHeight="1" x14ac:dyDescent="0.15"/>
    <row r="955" ht="12.75" customHeight="1" x14ac:dyDescent="0.15"/>
    <row r="956" ht="12.75" customHeight="1" x14ac:dyDescent="0.15"/>
    <row r="957" ht="12.75" customHeight="1" x14ac:dyDescent="0.15"/>
    <row r="958" ht="12.75" customHeight="1" x14ac:dyDescent="0.15"/>
    <row r="959" ht="12.75" customHeight="1" x14ac:dyDescent="0.15"/>
    <row r="960" ht="12.75" customHeight="1" x14ac:dyDescent="0.15"/>
    <row r="961" ht="12.75" customHeight="1" x14ac:dyDescent="0.15"/>
    <row r="962" ht="12.75" customHeight="1" x14ac:dyDescent="0.15"/>
    <row r="963" ht="12.75" customHeight="1" x14ac:dyDescent="0.15"/>
    <row r="964" ht="12.75" customHeight="1" x14ac:dyDescent="0.15"/>
    <row r="965" ht="12.75" customHeight="1" x14ac:dyDescent="0.15"/>
    <row r="966" ht="12.75" customHeight="1" x14ac:dyDescent="0.15"/>
    <row r="967" ht="12.75" customHeight="1" x14ac:dyDescent="0.15"/>
    <row r="968" ht="12.75" customHeight="1" x14ac:dyDescent="0.15"/>
    <row r="969" ht="12.75" customHeight="1" x14ac:dyDescent="0.15"/>
    <row r="970" ht="12.75" customHeight="1" x14ac:dyDescent="0.15"/>
    <row r="971" ht="12.75" customHeight="1" x14ac:dyDescent="0.15"/>
    <row r="972" ht="12.75" customHeight="1" x14ac:dyDescent="0.15"/>
    <row r="973" ht="12.75" customHeight="1" x14ac:dyDescent="0.15"/>
    <row r="974" ht="12.75" customHeight="1" x14ac:dyDescent="0.15"/>
    <row r="975" ht="12.75" customHeight="1" x14ac:dyDescent="0.15"/>
    <row r="976" ht="12.75" customHeight="1" x14ac:dyDescent="0.15"/>
    <row r="977" ht="12.75" customHeight="1" x14ac:dyDescent="0.15"/>
    <row r="978" ht="12.75" customHeight="1" x14ac:dyDescent="0.15"/>
    <row r="979" ht="12.75" customHeight="1" x14ac:dyDescent="0.15"/>
    <row r="980" ht="12.75" customHeight="1" x14ac:dyDescent="0.15"/>
    <row r="981" ht="12.75" customHeight="1" x14ac:dyDescent="0.15"/>
    <row r="982" ht="12.75" customHeight="1" x14ac:dyDescent="0.15"/>
    <row r="983" ht="12.75" customHeight="1" x14ac:dyDescent="0.15"/>
    <row r="984" ht="12.75" customHeight="1" x14ac:dyDescent="0.15"/>
    <row r="985" ht="12.75" customHeight="1" x14ac:dyDescent="0.15"/>
    <row r="986" ht="12.75" customHeight="1" x14ac:dyDescent="0.15"/>
    <row r="987" ht="12.75" customHeight="1" x14ac:dyDescent="0.15"/>
    <row r="988" ht="12.75" customHeight="1" x14ac:dyDescent="0.15"/>
    <row r="989" ht="12.75" customHeight="1" x14ac:dyDescent="0.15"/>
    <row r="990" ht="12.75" customHeight="1" x14ac:dyDescent="0.1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G15"/>
  <sheetViews>
    <sheetView topLeftCell="A12" workbookViewId="0">
      <selection activeCell="D9" sqref="D1:D1048576"/>
    </sheetView>
  </sheetViews>
  <sheetFormatPr baseColWidth="10" defaultColWidth="12.6640625" defaultRowHeight="15" customHeight="1" x14ac:dyDescent="0.25"/>
  <cols>
    <col min="1" max="1" width="12.6640625" style="13"/>
    <col min="2" max="2" width="12.6640625" style="17"/>
    <col min="3" max="3" width="12.6640625" style="13"/>
    <col min="4" max="4" width="12.6640625" style="19"/>
    <col min="5" max="5" width="93.5" style="13" customWidth="1"/>
    <col min="6" max="6" width="15.83203125" style="13" customWidth="1"/>
    <col min="7" max="7" width="35.5" style="13" customWidth="1"/>
    <col min="8" max="16384" width="12.6640625" style="13"/>
  </cols>
  <sheetData>
    <row r="1" spans="1:7" ht="51" customHeight="1" x14ac:dyDescent="0.25">
      <c r="A1" s="14" t="s">
        <v>1</v>
      </c>
      <c r="B1" s="16" t="s">
        <v>2</v>
      </c>
      <c r="C1" s="14" t="s">
        <v>3</v>
      </c>
      <c r="D1" s="18" t="s">
        <v>4</v>
      </c>
      <c r="E1" s="14" t="s">
        <v>5</v>
      </c>
      <c r="F1" s="14" t="s">
        <v>6</v>
      </c>
      <c r="G1" s="14" t="s">
        <v>7</v>
      </c>
    </row>
    <row r="2" spans="1:7" ht="93" customHeight="1" x14ac:dyDescent="0.25">
      <c r="A2" s="14">
        <v>1</v>
      </c>
      <c r="B2" s="16" t="s">
        <v>11</v>
      </c>
      <c r="C2" s="14">
        <v>0</v>
      </c>
      <c r="D2" s="18" t="s">
        <v>12</v>
      </c>
      <c r="E2" s="15" t="s">
        <v>13</v>
      </c>
      <c r="F2" s="14" t="s">
        <v>14</v>
      </c>
      <c r="G2" s="14" t="s">
        <v>15</v>
      </c>
    </row>
    <row r="3" spans="1:7" ht="93" customHeight="1" x14ac:dyDescent="0.25">
      <c r="A3" s="14">
        <v>2</v>
      </c>
      <c r="B3" s="16" t="s">
        <v>16</v>
      </c>
      <c r="C3" s="14">
        <v>2</v>
      </c>
      <c r="D3" s="18" t="s">
        <v>17</v>
      </c>
      <c r="E3" s="15" t="s">
        <v>18</v>
      </c>
      <c r="F3" s="14" t="s">
        <v>14</v>
      </c>
      <c r="G3" s="14" t="s">
        <v>15</v>
      </c>
    </row>
    <row r="4" spans="1:7" ht="93" customHeight="1" x14ac:dyDescent="0.25">
      <c r="A4" s="14">
        <v>3</v>
      </c>
      <c r="B4" s="16" t="s">
        <v>19</v>
      </c>
      <c r="C4" s="14">
        <v>3</v>
      </c>
      <c r="D4" s="18" t="s">
        <v>20</v>
      </c>
      <c r="E4" s="15" t="s">
        <v>21</v>
      </c>
      <c r="F4" s="14" t="s">
        <v>14</v>
      </c>
      <c r="G4" s="14" t="s">
        <v>15</v>
      </c>
    </row>
    <row r="5" spans="1:7" ht="93" customHeight="1" x14ac:dyDescent="0.25">
      <c r="A5" s="14">
        <v>4</v>
      </c>
      <c r="B5" s="16" t="s">
        <v>22</v>
      </c>
      <c r="C5" s="14">
        <v>5</v>
      </c>
      <c r="D5" s="18" t="s">
        <v>23</v>
      </c>
      <c r="E5" s="15" t="s">
        <v>24</v>
      </c>
      <c r="F5" s="14" t="s">
        <v>14</v>
      </c>
      <c r="G5" s="14" t="s">
        <v>15</v>
      </c>
    </row>
    <row r="6" spans="1:7" ht="93" customHeight="1" x14ac:dyDescent="0.25">
      <c r="A6" s="14">
        <v>5</v>
      </c>
      <c r="B6" s="16" t="s">
        <v>31</v>
      </c>
      <c r="C6" s="14">
        <v>8</v>
      </c>
      <c r="D6" s="18" t="s">
        <v>32</v>
      </c>
      <c r="E6" s="15" t="s">
        <v>33</v>
      </c>
      <c r="F6" s="14" t="s">
        <v>34</v>
      </c>
      <c r="G6" s="14" t="s">
        <v>35</v>
      </c>
    </row>
    <row r="7" spans="1:7" ht="93" customHeight="1" x14ac:dyDescent="0.25">
      <c r="A7" s="14">
        <v>6</v>
      </c>
      <c r="B7" s="16" t="s">
        <v>38</v>
      </c>
      <c r="C7" s="14">
        <v>23</v>
      </c>
      <c r="D7" s="18" t="s">
        <v>39</v>
      </c>
      <c r="E7" s="15" t="s">
        <v>40</v>
      </c>
      <c r="F7" s="14" t="s">
        <v>41</v>
      </c>
      <c r="G7" s="14" t="s">
        <v>365</v>
      </c>
    </row>
    <row r="8" spans="1:7" ht="93" customHeight="1" x14ac:dyDescent="0.25">
      <c r="A8" s="14">
        <v>7</v>
      </c>
      <c r="B8" s="16" t="s">
        <v>42</v>
      </c>
      <c r="C8" s="14">
        <v>24</v>
      </c>
      <c r="D8" s="18" t="s">
        <v>43</v>
      </c>
      <c r="E8" s="15" t="s">
        <v>366</v>
      </c>
      <c r="F8" s="14" t="s">
        <v>34</v>
      </c>
      <c r="G8" s="14" t="s">
        <v>44</v>
      </c>
    </row>
    <row r="9" spans="1:7" ht="93" customHeight="1" x14ac:dyDescent="0.25">
      <c r="A9" s="14">
        <v>8</v>
      </c>
      <c r="B9" s="16" t="s">
        <v>50</v>
      </c>
      <c r="C9" s="14">
        <v>29</v>
      </c>
      <c r="D9" s="18" t="s">
        <v>51</v>
      </c>
      <c r="E9" s="15" t="s">
        <v>367</v>
      </c>
      <c r="F9" s="14" t="s">
        <v>27</v>
      </c>
      <c r="G9" s="14" t="s">
        <v>52</v>
      </c>
    </row>
    <row r="10" spans="1:7" ht="93" customHeight="1" x14ac:dyDescent="0.25">
      <c r="A10" s="14">
        <v>9</v>
      </c>
      <c r="B10" s="16" t="s">
        <v>74</v>
      </c>
      <c r="C10" s="14">
        <v>46</v>
      </c>
      <c r="D10" s="18" t="s">
        <v>75</v>
      </c>
      <c r="E10" s="15" t="s">
        <v>76</v>
      </c>
      <c r="F10" s="14" t="s">
        <v>27</v>
      </c>
      <c r="G10" s="14" t="s">
        <v>77</v>
      </c>
    </row>
    <row r="11" spans="1:7" ht="93" customHeight="1" x14ac:dyDescent="0.25">
      <c r="A11" s="14">
        <v>10</v>
      </c>
      <c r="B11" s="16">
        <v>138</v>
      </c>
      <c r="C11" s="14">
        <v>138</v>
      </c>
      <c r="D11" s="18" t="s">
        <v>78</v>
      </c>
      <c r="E11" s="15" t="s">
        <v>79</v>
      </c>
      <c r="F11" s="14" t="s">
        <v>34</v>
      </c>
      <c r="G11" s="14" t="s">
        <v>80</v>
      </c>
    </row>
    <row r="12" spans="1:7" ht="93" customHeight="1" x14ac:dyDescent="0.25">
      <c r="A12" s="14">
        <v>11</v>
      </c>
      <c r="B12" s="16">
        <v>733</v>
      </c>
      <c r="C12" s="14">
        <v>733</v>
      </c>
      <c r="D12" s="18" t="s">
        <v>92</v>
      </c>
      <c r="E12" s="15" t="s">
        <v>368</v>
      </c>
      <c r="F12" s="14" t="s">
        <v>27</v>
      </c>
      <c r="G12" s="14" t="s">
        <v>44</v>
      </c>
    </row>
    <row r="13" spans="1:7" ht="93" customHeight="1" x14ac:dyDescent="0.25">
      <c r="A13" s="14">
        <v>12</v>
      </c>
      <c r="B13" s="16">
        <v>1133</v>
      </c>
      <c r="C13" s="14">
        <v>1133</v>
      </c>
      <c r="D13" s="18" t="s">
        <v>112</v>
      </c>
      <c r="E13" s="15" t="s">
        <v>113</v>
      </c>
      <c r="F13" s="14" t="s">
        <v>27</v>
      </c>
      <c r="G13" s="14" t="s">
        <v>369</v>
      </c>
    </row>
    <row r="14" spans="1:7" ht="93" customHeight="1" x14ac:dyDescent="0.25">
      <c r="A14" s="14">
        <v>13</v>
      </c>
      <c r="B14" s="16">
        <v>1236</v>
      </c>
      <c r="C14" s="14">
        <v>1236</v>
      </c>
      <c r="D14" s="18" t="s">
        <v>118</v>
      </c>
      <c r="E14" s="15" t="s">
        <v>367</v>
      </c>
      <c r="F14" s="14" t="s">
        <v>27</v>
      </c>
      <c r="G14" s="14" t="s">
        <v>52</v>
      </c>
    </row>
    <row r="15" spans="1:7" ht="93" customHeight="1" x14ac:dyDescent="0.25">
      <c r="A15" s="14">
        <v>14</v>
      </c>
      <c r="B15" s="16">
        <v>235</v>
      </c>
      <c r="C15" s="14">
        <v>2635</v>
      </c>
      <c r="D15" s="18">
        <v>1555</v>
      </c>
      <c r="E15" s="15" t="s">
        <v>370</v>
      </c>
      <c r="F15" s="14" t="s">
        <v>34</v>
      </c>
      <c r="G15" s="14"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G15"/>
  <sheetViews>
    <sheetView workbookViewId="0">
      <selection activeCell="B3" sqref="B3"/>
    </sheetView>
  </sheetViews>
  <sheetFormatPr baseColWidth="10" defaultColWidth="12.6640625" defaultRowHeight="15" customHeight="1" x14ac:dyDescent="0.15"/>
  <cols>
    <col min="2" max="4" width="12.6640625" style="20"/>
    <col min="5" max="5" width="78.5" customWidth="1"/>
    <col min="6" max="6" width="15.83203125" customWidth="1"/>
    <col min="7" max="7" width="30.5" customWidth="1"/>
  </cols>
  <sheetData>
    <row r="1" spans="1:7" ht="30" customHeight="1" x14ac:dyDescent="0.2">
      <c r="A1" s="21" t="s">
        <v>1</v>
      </c>
      <c r="B1" s="22" t="s">
        <v>2</v>
      </c>
      <c r="C1" s="22" t="s">
        <v>3</v>
      </c>
      <c r="D1" s="22" t="s">
        <v>4</v>
      </c>
      <c r="E1" s="21" t="s">
        <v>5</v>
      </c>
      <c r="F1" s="21" t="s">
        <v>6</v>
      </c>
      <c r="G1" s="21" t="s">
        <v>7</v>
      </c>
    </row>
    <row r="2" spans="1:7" ht="97" customHeight="1" x14ac:dyDescent="0.2">
      <c r="A2" s="21">
        <v>1</v>
      </c>
      <c r="B2" s="22" t="s">
        <v>11</v>
      </c>
      <c r="C2" s="22">
        <v>0</v>
      </c>
      <c r="D2" s="22" t="s">
        <v>12</v>
      </c>
      <c r="E2" s="23" t="s">
        <v>13</v>
      </c>
      <c r="F2" s="21" t="s">
        <v>14</v>
      </c>
      <c r="G2" s="21" t="s">
        <v>15</v>
      </c>
    </row>
    <row r="3" spans="1:7" ht="97" customHeight="1" x14ac:dyDescent="0.2">
      <c r="A3" s="21">
        <v>2</v>
      </c>
      <c r="B3" s="22" t="s">
        <v>16</v>
      </c>
      <c r="C3" s="22">
        <v>2</v>
      </c>
      <c r="D3" s="22" t="s">
        <v>17</v>
      </c>
      <c r="E3" s="23" t="s">
        <v>18</v>
      </c>
      <c r="F3" s="21" t="s">
        <v>14</v>
      </c>
      <c r="G3" s="21" t="s">
        <v>15</v>
      </c>
    </row>
    <row r="4" spans="1:7" ht="97" customHeight="1" x14ac:dyDescent="0.2">
      <c r="A4" s="21">
        <v>3</v>
      </c>
      <c r="B4" s="22" t="s">
        <v>19</v>
      </c>
      <c r="C4" s="22">
        <v>3</v>
      </c>
      <c r="D4" s="22" t="s">
        <v>20</v>
      </c>
      <c r="E4" s="23" t="s">
        <v>21</v>
      </c>
      <c r="F4" s="21" t="s">
        <v>14</v>
      </c>
      <c r="G4" s="21" t="s">
        <v>15</v>
      </c>
    </row>
    <row r="5" spans="1:7" ht="97" customHeight="1" x14ac:dyDescent="0.2">
      <c r="A5" s="21">
        <v>4</v>
      </c>
      <c r="B5" s="22" t="s">
        <v>22</v>
      </c>
      <c r="C5" s="22">
        <v>5</v>
      </c>
      <c r="D5" s="22" t="s">
        <v>23</v>
      </c>
      <c r="E5" s="23" t="s">
        <v>24</v>
      </c>
      <c r="F5" s="21" t="s">
        <v>14</v>
      </c>
      <c r="G5" s="21" t="s">
        <v>15</v>
      </c>
    </row>
    <row r="6" spans="1:7" ht="97" customHeight="1" x14ac:dyDescent="0.2">
      <c r="A6" s="21">
        <v>5</v>
      </c>
      <c r="B6" s="22" t="s">
        <v>31</v>
      </c>
      <c r="C6" s="22">
        <v>8</v>
      </c>
      <c r="D6" s="22" t="s">
        <v>32</v>
      </c>
      <c r="E6" s="23" t="s">
        <v>371</v>
      </c>
      <c r="F6" s="21" t="s">
        <v>34</v>
      </c>
      <c r="G6" s="21" t="s">
        <v>35</v>
      </c>
    </row>
    <row r="7" spans="1:7" ht="97" customHeight="1" x14ac:dyDescent="0.2">
      <c r="A7" s="21">
        <v>6</v>
      </c>
      <c r="B7" s="22" t="s">
        <v>38</v>
      </c>
      <c r="C7" s="22">
        <v>23</v>
      </c>
      <c r="D7" s="22" t="s">
        <v>39</v>
      </c>
      <c r="E7" s="23" t="s">
        <v>40</v>
      </c>
      <c r="F7" s="21" t="s">
        <v>41</v>
      </c>
      <c r="G7" s="21" t="s">
        <v>365</v>
      </c>
    </row>
    <row r="8" spans="1:7" ht="97" customHeight="1" x14ac:dyDescent="0.2">
      <c r="A8" s="21">
        <v>7</v>
      </c>
      <c r="B8" s="22" t="s">
        <v>42</v>
      </c>
      <c r="C8" s="22">
        <v>24</v>
      </c>
      <c r="D8" s="22" t="s">
        <v>43</v>
      </c>
      <c r="E8" s="23" t="s">
        <v>372</v>
      </c>
      <c r="F8" s="21" t="s">
        <v>34</v>
      </c>
      <c r="G8" s="21" t="s">
        <v>44</v>
      </c>
    </row>
    <row r="9" spans="1:7" ht="97" customHeight="1" x14ac:dyDescent="0.2">
      <c r="A9" s="21">
        <v>8</v>
      </c>
      <c r="B9" s="22" t="s">
        <v>50</v>
      </c>
      <c r="C9" s="22">
        <v>29</v>
      </c>
      <c r="D9" s="22" t="s">
        <v>51</v>
      </c>
      <c r="E9" s="23" t="s">
        <v>373</v>
      </c>
      <c r="F9" s="21" t="s">
        <v>27</v>
      </c>
      <c r="G9" s="21" t="s">
        <v>364</v>
      </c>
    </row>
    <row r="10" spans="1:7" ht="97" customHeight="1" x14ac:dyDescent="0.2">
      <c r="A10" s="21">
        <v>9</v>
      </c>
      <c r="B10" s="22" t="s">
        <v>74</v>
      </c>
      <c r="C10" s="22">
        <v>46</v>
      </c>
      <c r="D10" s="22" t="s">
        <v>75</v>
      </c>
      <c r="E10" s="23" t="s">
        <v>76</v>
      </c>
      <c r="F10" s="21" t="s">
        <v>27</v>
      </c>
      <c r="G10" s="21" t="s">
        <v>77</v>
      </c>
    </row>
    <row r="11" spans="1:7" ht="97" customHeight="1" x14ac:dyDescent="0.2">
      <c r="A11" s="21">
        <v>10</v>
      </c>
      <c r="B11" s="22">
        <v>138</v>
      </c>
      <c r="C11" s="22">
        <v>138</v>
      </c>
      <c r="D11" s="22" t="s">
        <v>78</v>
      </c>
      <c r="E11" s="23" t="s">
        <v>79</v>
      </c>
      <c r="F11" s="21" t="s">
        <v>34</v>
      </c>
      <c r="G11" s="21" t="s">
        <v>80</v>
      </c>
    </row>
    <row r="12" spans="1:7" ht="97" customHeight="1" x14ac:dyDescent="0.2">
      <c r="A12" s="21">
        <v>11</v>
      </c>
      <c r="B12" s="22">
        <v>733</v>
      </c>
      <c r="C12" s="22">
        <v>733</v>
      </c>
      <c r="D12" s="22" t="s">
        <v>92</v>
      </c>
      <c r="E12" s="23" t="s">
        <v>374</v>
      </c>
      <c r="F12" s="21" t="s">
        <v>27</v>
      </c>
      <c r="G12" s="21" t="s">
        <v>44</v>
      </c>
    </row>
    <row r="13" spans="1:7" ht="97" customHeight="1" x14ac:dyDescent="0.2">
      <c r="A13" s="21">
        <v>12</v>
      </c>
      <c r="B13" s="22">
        <v>1133</v>
      </c>
      <c r="C13" s="22">
        <v>1133</v>
      </c>
      <c r="D13" s="22" t="s">
        <v>112</v>
      </c>
      <c r="E13" s="23" t="s">
        <v>113</v>
      </c>
      <c r="F13" s="21" t="s">
        <v>27</v>
      </c>
      <c r="G13" s="21" t="s">
        <v>375</v>
      </c>
    </row>
    <row r="14" spans="1:7" ht="97" customHeight="1" x14ac:dyDescent="0.2">
      <c r="A14" s="21">
        <v>13</v>
      </c>
      <c r="B14" s="22">
        <v>1236</v>
      </c>
      <c r="C14" s="22">
        <v>1236</v>
      </c>
      <c r="D14" s="22" t="s">
        <v>118</v>
      </c>
      <c r="E14" s="23" t="s">
        <v>367</v>
      </c>
      <c r="F14" s="21" t="s">
        <v>27</v>
      </c>
      <c r="G14" s="21" t="s">
        <v>364</v>
      </c>
    </row>
    <row r="15" spans="1:7" ht="97" customHeight="1" x14ac:dyDescent="0.2">
      <c r="A15" s="21">
        <v>14</v>
      </c>
      <c r="B15" s="22">
        <v>235</v>
      </c>
      <c r="C15" s="22">
        <v>2635</v>
      </c>
      <c r="D15" s="22">
        <v>1555</v>
      </c>
      <c r="E15" s="23" t="s">
        <v>128</v>
      </c>
      <c r="F15" s="21" t="s">
        <v>34</v>
      </c>
      <c r="G15" s="21" t="s">
        <v>376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G15"/>
  <sheetViews>
    <sheetView topLeftCell="A12" workbookViewId="0">
      <selection activeCell="A6" sqref="A6:XFD15"/>
    </sheetView>
  </sheetViews>
  <sheetFormatPr baseColWidth="10" defaultColWidth="12.6640625" defaultRowHeight="15" customHeight="1" x14ac:dyDescent="0.15"/>
  <cols>
    <col min="2" max="4" width="12.6640625" style="20"/>
    <col min="5" max="5" width="83" customWidth="1"/>
    <col min="6" max="6" width="15.83203125" customWidth="1"/>
    <col min="7" max="7" width="37.5" customWidth="1"/>
  </cols>
  <sheetData>
    <row r="1" spans="1:7" s="26" customFormat="1" ht="53" customHeight="1" x14ac:dyDescent="0.2">
      <c r="A1" s="24" t="s">
        <v>1</v>
      </c>
      <c r="B1" s="25" t="s">
        <v>2</v>
      </c>
      <c r="C1" s="25" t="s">
        <v>3</v>
      </c>
      <c r="D1" s="25" t="s">
        <v>4</v>
      </c>
      <c r="E1" s="24" t="s">
        <v>5</v>
      </c>
      <c r="F1" s="24" t="s">
        <v>6</v>
      </c>
      <c r="G1" s="24" t="s">
        <v>7</v>
      </c>
    </row>
    <row r="2" spans="1:7" s="26" customFormat="1" ht="53" customHeight="1" x14ac:dyDescent="0.2">
      <c r="A2" s="24">
        <v>1</v>
      </c>
      <c r="B2" s="25" t="s">
        <v>11</v>
      </c>
      <c r="C2" s="25">
        <v>0</v>
      </c>
      <c r="D2" s="25" t="s">
        <v>12</v>
      </c>
      <c r="E2" s="27" t="s">
        <v>13</v>
      </c>
      <c r="F2" s="24" t="s">
        <v>14</v>
      </c>
      <c r="G2" s="24" t="s">
        <v>15</v>
      </c>
    </row>
    <row r="3" spans="1:7" s="26" customFormat="1" ht="53" customHeight="1" x14ac:dyDescent="0.2">
      <c r="A3" s="24">
        <v>2</v>
      </c>
      <c r="B3" s="25" t="s">
        <v>16</v>
      </c>
      <c r="C3" s="25">
        <v>2</v>
      </c>
      <c r="D3" s="25" t="s">
        <v>17</v>
      </c>
      <c r="E3" s="27" t="s">
        <v>18</v>
      </c>
      <c r="F3" s="24" t="s">
        <v>14</v>
      </c>
      <c r="G3" s="24" t="s">
        <v>15</v>
      </c>
    </row>
    <row r="4" spans="1:7" s="26" customFormat="1" ht="53" customHeight="1" x14ac:dyDescent="0.2">
      <c r="A4" s="24">
        <v>3</v>
      </c>
      <c r="B4" s="25" t="s">
        <v>19</v>
      </c>
      <c r="C4" s="25">
        <v>3</v>
      </c>
      <c r="D4" s="25" t="s">
        <v>20</v>
      </c>
      <c r="E4" s="27" t="s">
        <v>21</v>
      </c>
      <c r="F4" s="24" t="s">
        <v>14</v>
      </c>
      <c r="G4" s="24" t="s">
        <v>15</v>
      </c>
    </row>
    <row r="5" spans="1:7" s="26" customFormat="1" ht="53" customHeight="1" x14ac:dyDescent="0.2">
      <c r="A5" s="24">
        <v>4</v>
      </c>
      <c r="B5" s="25" t="s">
        <v>22</v>
      </c>
      <c r="C5" s="25">
        <v>5</v>
      </c>
      <c r="D5" s="25" t="s">
        <v>23</v>
      </c>
      <c r="E5" s="27" t="s">
        <v>24</v>
      </c>
      <c r="F5" s="24" t="s">
        <v>14</v>
      </c>
      <c r="G5" s="24" t="s">
        <v>15</v>
      </c>
    </row>
    <row r="6" spans="1:7" s="26" customFormat="1" ht="88" customHeight="1" x14ac:dyDescent="0.2">
      <c r="A6" s="24">
        <v>5</v>
      </c>
      <c r="B6" s="25">
        <v>7</v>
      </c>
      <c r="C6" s="25">
        <v>7</v>
      </c>
      <c r="D6" s="25">
        <v>1407</v>
      </c>
      <c r="E6" s="27" t="s">
        <v>377</v>
      </c>
      <c r="F6" s="24" t="s">
        <v>27</v>
      </c>
      <c r="G6" s="24" t="s">
        <v>52</v>
      </c>
    </row>
    <row r="7" spans="1:7" s="26" customFormat="1" ht="88" customHeight="1" x14ac:dyDescent="0.2">
      <c r="A7" s="24">
        <v>6</v>
      </c>
      <c r="B7" s="25" t="s">
        <v>31</v>
      </c>
      <c r="C7" s="25">
        <v>8</v>
      </c>
      <c r="D7" s="25" t="s">
        <v>32</v>
      </c>
      <c r="E7" s="27" t="s">
        <v>378</v>
      </c>
      <c r="F7" s="24" t="s">
        <v>34</v>
      </c>
      <c r="G7" s="24" t="s">
        <v>379</v>
      </c>
    </row>
    <row r="8" spans="1:7" s="26" customFormat="1" ht="88" customHeight="1" x14ac:dyDescent="0.2">
      <c r="A8" s="24">
        <v>7</v>
      </c>
      <c r="B8" s="25">
        <v>27</v>
      </c>
      <c r="C8" s="25">
        <v>27</v>
      </c>
      <c r="D8" s="25">
        <v>1427</v>
      </c>
      <c r="E8" s="27" t="s">
        <v>380</v>
      </c>
      <c r="F8" s="24" t="s">
        <v>41</v>
      </c>
      <c r="G8" s="24" t="s">
        <v>365</v>
      </c>
    </row>
    <row r="9" spans="1:7" s="26" customFormat="1" ht="88" customHeight="1" x14ac:dyDescent="0.2">
      <c r="A9" s="24">
        <v>8</v>
      </c>
      <c r="B9" s="25">
        <v>136</v>
      </c>
      <c r="C9" s="25">
        <v>136</v>
      </c>
      <c r="D9" s="25">
        <v>1446</v>
      </c>
      <c r="E9" s="27" t="s">
        <v>381</v>
      </c>
      <c r="F9" s="24" t="s">
        <v>34</v>
      </c>
      <c r="G9" s="24" t="s">
        <v>382</v>
      </c>
    </row>
    <row r="10" spans="1:7" s="26" customFormat="1" ht="88" customHeight="1" x14ac:dyDescent="0.2">
      <c r="A10" s="24">
        <v>9</v>
      </c>
      <c r="B10" s="25">
        <v>236</v>
      </c>
      <c r="C10" s="25">
        <v>236</v>
      </c>
      <c r="D10" s="25">
        <v>1456</v>
      </c>
      <c r="E10" s="27" t="s">
        <v>76</v>
      </c>
      <c r="F10" s="24" t="s">
        <v>27</v>
      </c>
      <c r="G10" s="24" t="s">
        <v>77</v>
      </c>
    </row>
    <row r="11" spans="1:7" s="26" customFormat="1" ht="88" customHeight="1" x14ac:dyDescent="0.2">
      <c r="A11" s="24">
        <v>10</v>
      </c>
      <c r="B11" s="25">
        <v>536</v>
      </c>
      <c r="C11" s="25">
        <v>536</v>
      </c>
      <c r="D11" s="25">
        <v>1506</v>
      </c>
      <c r="E11" s="27" t="s">
        <v>383</v>
      </c>
      <c r="F11" s="24" t="s">
        <v>34</v>
      </c>
      <c r="G11" s="24" t="s">
        <v>80</v>
      </c>
    </row>
    <row r="12" spans="1:7" s="26" customFormat="1" ht="88" customHeight="1" x14ac:dyDescent="0.2">
      <c r="A12" s="24">
        <v>11</v>
      </c>
      <c r="B12" s="25">
        <v>936</v>
      </c>
      <c r="C12" s="25">
        <v>936</v>
      </c>
      <c r="D12" s="25">
        <v>1526</v>
      </c>
      <c r="E12" s="27" t="s">
        <v>384</v>
      </c>
      <c r="F12" s="24" t="s">
        <v>27</v>
      </c>
      <c r="G12" s="24" t="s">
        <v>44</v>
      </c>
    </row>
    <row r="13" spans="1:7" s="26" customFormat="1" ht="88" customHeight="1" x14ac:dyDescent="0.2">
      <c r="A13" s="24">
        <v>12</v>
      </c>
      <c r="B13" s="25">
        <v>1236</v>
      </c>
      <c r="C13" s="25">
        <v>1236</v>
      </c>
      <c r="D13" s="25">
        <v>1536</v>
      </c>
      <c r="E13" s="27" t="s">
        <v>385</v>
      </c>
      <c r="F13" s="24" t="s">
        <v>27</v>
      </c>
      <c r="G13" s="24" t="s">
        <v>375</v>
      </c>
    </row>
    <row r="14" spans="1:7" s="26" customFormat="1" ht="88" customHeight="1" x14ac:dyDescent="0.2">
      <c r="A14" s="24">
        <v>13</v>
      </c>
      <c r="B14" s="25">
        <v>1436</v>
      </c>
      <c r="C14" s="25">
        <v>1436</v>
      </c>
      <c r="D14" s="25">
        <v>1546</v>
      </c>
      <c r="E14" s="27" t="s">
        <v>370</v>
      </c>
      <c r="F14" s="24" t="s">
        <v>27</v>
      </c>
      <c r="G14" s="24" t="s">
        <v>386</v>
      </c>
    </row>
    <row r="15" spans="1:7" s="26" customFormat="1" ht="88" customHeight="1" x14ac:dyDescent="0.2">
      <c r="A15" s="24">
        <v>14</v>
      </c>
      <c r="B15" s="25">
        <v>236</v>
      </c>
      <c r="C15" s="25">
        <v>2636</v>
      </c>
      <c r="D15" s="25">
        <v>1556</v>
      </c>
      <c r="E15" s="27" t="s">
        <v>387</v>
      </c>
      <c r="F15" s="24" t="s">
        <v>34</v>
      </c>
      <c r="G15" s="2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General-PTWC</vt:lpstr>
      <vt:lpstr>TONGA-HARDCOPY-INJECTS</vt:lpstr>
      <vt:lpstr>NEWZEALAND-HARDCOPY-INJECTS</vt:lpstr>
      <vt:lpstr>CHILE-HARDCOPY-INJECTS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Laura Kong</cp:lastModifiedBy>
  <dcterms:created xsi:type="dcterms:W3CDTF">2025-09-25T22:06:47Z</dcterms:created>
  <dcterms:modified xsi:type="dcterms:W3CDTF">2025-09-26T21:33:09Z</dcterms:modified>
</cp:coreProperties>
</file>